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.3.14- (김수민_비서부)\04 예산\240-02 관서업무추진비\03 정보공개 사전정보공표(임원)(NIE 홈페이지)_매월5일\2026년\"/>
    </mc:Choice>
  </mc:AlternateContent>
  <xr:revisionPtr revIDLastSave="0" documentId="13_ncr:1_{A399FF8E-02AE-476C-8CCF-BAB873AFCCB4}" xr6:coauthVersionLast="47" xr6:coauthVersionMax="47" xr10:uidLastSave="{00000000-0000-0000-0000-000000000000}"/>
  <bookViews>
    <workbookView xWindow="28680" yWindow="-120" windowWidth="29040" windowHeight="15720" tabRatio="810" firstSheet="3" activeTab="3" xr2:uid="{00000000-000D-0000-FFFF-FFFF00000000}"/>
  </bookViews>
  <sheets>
    <sheet name="원장님" sheetId="5" state="hidden" r:id="rId1"/>
    <sheet name="기획경영본부장(윤명현본부장)" sheetId="6" state="hidden" r:id="rId2"/>
    <sheet name="원장" sheetId="12" state="hidden" r:id="rId3"/>
    <sheet name="국립생태원장" sheetId="18" r:id="rId4"/>
    <sheet name="경영관리본부장" sheetId="32" r:id="rId5"/>
    <sheet name="생태기후연구본부장" sheetId="33" r:id="rId6"/>
    <sheet name="조사평가연구본부장" sheetId="29" r:id="rId7"/>
    <sheet name="전시교육본부장" sheetId="27" r:id="rId8"/>
    <sheet name="멸종위기종복원센터장" sheetId="31" r:id="rId9"/>
    <sheet name="경조사비" sheetId="21" r:id="rId10"/>
    <sheet name="전시생태관리본부 (이원효본부장)" sheetId="9" state="hidden" r:id="rId11"/>
    <sheet name="생태교육협력본부(권혁균 본부장)" sheetId="10" state="hidden" r:id="rId12"/>
  </sheets>
  <definedNames>
    <definedName name="_xlnm._FilterDatabase" localSheetId="4" hidden="1">경영관리본부장!#REF!</definedName>
    <definedName name="_xlnm._FilterDatabase" localSheetId="5" hidden="1">생태기후연구본부장!$A$4:$J$4</definedName>
    <definedName name="_xlnm._FilterDatabase" localSheetId="7" hidden="1">전시교육본부장!$A$4:$J$4</definedName>
    <definedName name="_xlnm._FilterDatabase" localSheetId="6" hidden="1">조사평가연구본부장!$A$4:$J$4</definedName>
    <definedName name="_xlnm.Print_Area" localSheetId="4">경영관리본부장!$A$1:$J$3</definedName>
    <definedName name="_xlnm.Print_Area" localSheetId="9">경조사비!$A$1:$E$7</definedName>
    <definedName name="_xlnm.Print_Area" localSheetId="3">국립생태원장!$A$1:$J$13</definedName>
    <definedName name="_xlnm.Print_Area" localSheetId="1">'기획경영본부장(윤명현본부장)'!$A$1:$I$45</definedName>
    <definedName name="_xlnm.Print_Area" localSheetId="8">멸종위기종복원센터장!$A$1:$J$4</definedName>
    <definedName name="_xlnm.Print_Area" localSheetId="11">'생태교육협력본부(권혁균 본부장)'!$A$1:$I$45</definedName>
    <definedName name="_xlnm.Print_Area" localSheetId="5">생태기후연구본부장!$A$1:$J$4</definedName>
    <definedName name="_xlnm.Print_Area" localSheetId="2">원장!$A$1:$J$142</definedName>
    <definedName name="_xlnm.Print_Area" localSheetId="0">원장님!$A$1:$I$76</definedName>
    <definedName name="_xlnm.Print_Area" localSheetId="7">전시교육본부장!$A$1:$J$4</definedName>
    <definedName name="_xlnm.Print_Area" localSheetId="10">'전시생태관리본부 (이원효본부장)'!$A$1:$I$54</definedName>
    <definedName name="_xlnm.Print_Area" localSheetId="6">조사평가연구본부장!$A$1:$J$4</definedName>
    <definedName name="_xlnm.Print_Titles" localSheetId="3">국립생태원장!$4:$4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3" i="18" l="1"/>
  <c r="J8" i="33"/>
  <c r="J9" i="33" s="1"/>
  <c r="J9" i="32"/>
  <c r="J10" i="32" s="1"/>
  <c r="J8" i="27"/>
  <c r="J7" i="27"/>
  <c r="J8" i="29"/>
  <c r="J9" i="29" s="1"/>
  <c r="J8" i="31"/>
  <c r="J9" i="31" s="1"/>
  <c r="J14" i="18"/>
  <c r="E8" i="21"/>
  <c r="E7" i="21" l="1"/>
  <c r="H141" i="12" l="1"/>
  <c r="J141" i="12"/>
  <c r="J101" i="12" l="1"/>
  <c r="J113" i="12" l="1"/>
  <c r="J105" i="12"/>
  <c r="J89" i="12"/>
  <c r="J75" i="12"/>
  <c r="J59" i="12"/>
  <c r="J42" i="12"/>
  <c r="J26" i="12"/>
  <c r="J142" i="12" l="1"/>
  <c r="G44" i="6"/>
  <c r="G41" i="6"/>
  <c r="G38" i="6"/>
  <c r="G35" i="6"/>
  <c r="G32" i="6"/>
  <c r="G29" i="6"/>
  <c r="G20" i="6"/>
  <c r="G26" i="6"/>
  <c r="G75" i="5" l="1"/>
  <c r="G72" i="5"/>
  <c r="G69" i="5"/>
  <c r="I57" i="5" l="1"/>
  <c r="G57" i="5"/>
  <c r="I26" i="10" l="1"/>
  <c r="I21" i="10"/>
  <c r="I17" i="10"/>
  <c r="G26" i="10"/>
  <c r="G21" i="10"/>
  <c r="I35" i="9"/>
  <c r="I32" i="9"/>
  <c r="I10" i="10" l="1"/>
  <c r="I22" i="5"/>
  <c r="I14" i="9"/>
  <c r="I27" i="9"/>
  <c r="I22" i="9"/>
  <c r="I10" i="9"/>
  <c r="I23" i="6"/>
  <c r="I20" i="6"/>
  <c r="I13" i="6"/>
  <c r="I46" i="5"/>
  <c r="I37" i="5"/>
  <c r="I29" i="5"/>
  <c r="G45" i="10"/>
  <c r="I44" i="10"/>
  <c r="G44" i="10"/>
  <c r="I41" i="10"/>
  <c r="G41" i="10"/>
  <c r="I38" i="10"/>
  <c r="G38" i="10"/>
  <c r="I35" i="10"/>
  <c r="G35" i="10"/>
  <c r="I32" i="10"/>
  <c r="G32" i="10"/>
  <c r="I29" i="10"/>
  <c r="G29" i="10"/>
  <c r="G17" i="10"/>
  <c r="I13" i="10"/>
  <c r="G13" i="10"/>
  <c r="G10" i="10"/>
  <c r="I6" i="10"/>
  <c r="G6" i="10"/>
  <c r="G54" i="9"/>
  <c r="I53" i="9"/>
  <c r="G53" i="9"/>
  <c r="I50" i="9"/>
  <c r="G50" i="9"/>
  <c r="I47" i="9"/>
  <c r="G47" i="9"/>
  <c r="I44" i="9"/>
  <c r="G44" i="9"/>
  <c r="I41" i="9"/>
  <c r="G41" i="9"/>
  <c r="I38" i="9"/>
  <c r="G38" i="9"/>
  <c r="G35" i="9"/>
  <c r="G32" i="9"/>
  <c r="G27" i="9"/>
  <c r="G22" i="9"/>
  <c r="G14" i="9"/>
  <c r="G10" i="9"/>
  <c r="G45" i="6"/>
  <c r="I44" i="6"/>
  <c r="I41" i="6"/>
  <c r="I38" i="6"/>
  <c r="I35" i="6"/>
  <c r="I32" i="6"/>
  <c r="I29" i="6"/>
  <c r="I26" i="6"/>
  <c r="G23" i="6"/>
  <c r="G13" i="6"/>
  <c r="I10" i="6"/>
  <c r="G10" i="6"/>
  <c r="I7" i="6"/>
  <c r="G7" i="6"/>
  <c r="I45" i="10" l="1"/>
  <c r="I54" i="9"/>
  <c r="I45" i="6"/>
  <c r="I13" i="5"/>
  <c r="I75" i="5"/>
  <c r="I72" i="5"/>
  <c r="I69" i="5"/>
  <c r="I66" i="5"/>
  <c r="I63" i="5"/>
  <c r="I60" i="5"/>
  <c r="G63" i="5"/>
  <c r="G66" i="5"/>
  <c r="G60" i="5"/>
  <c r="I76" i="5" l="1"/>
  <c r="G46" i="5"/>
  <c r="G76" i="5" l="1"/>
  <c r="G37" i="5"/>
  <c r="G29" i="5"/>
  <c r="G22" i="5"/>
  <c r="G13" i="5"/>
</calcChain>
</file>

<file path=xl/sharedStrings.xml><?xml version="1.0" encoding="utf-8"?>
<sst xmlns="http://schemas.openxmlformats.org/spreadsheetml/2006/main" count="1457" uniqueCount="759">
  <si>
    <t>계</t>
    <phoneticPr fontId="2" type="noConversion"/>
  </si>
  <si>
    <t>업무추진비 사용내역(2015)</t>
    <phoneticPr fontId="2" type="noConversion"/>
  </si>
  <si>
    <t>사용일자</t>
    <phoneticPr fontId="2" type="noConversion"/>
  </si>
  <si>
    <t>집행자</t>
    <phoneticPr fontId="2" type="noConversion"/>
  </si>
  <si>
    <t>집행내역(목적)</t>
    <phoneticPr fontId="2" type="noConversion"/>
  </si>
  <si>
    <t>집행대상자</t>
    <phoneticPr fontId="2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</si>
  <si>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</si>
  <si>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</si>
  <si>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</si>
  <si>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</si>
  <si>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</si>
  <si>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</si>
  <si>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</si>
  <si>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</si>
  <si>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</si>
  <si>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</si>
  <si>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사용처(지역, 장소)</t>
    <phoneticPr fontId="2" type="noConversion"/>
  </si>
  <si>
    <t>사용월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</si>
  <si>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</si>
  <si>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</si>
  <si>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</si>
  <si>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</si>
  <si>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</si>
  <si>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</si>
  <si>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</si>
  <si>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</si>
  <si>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</si>
  <si>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</si>
  <si>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</si>
  <si>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1월</t>
    <phoneticPr fontId="2" type="noConversion"/>
  </si>
  <si>
    <t>카드</t>
    <phoneticPr fontId="2" type="noConversion"/>
  </si>
  <si>
    <t>2015.1.22</t>
    <phoneticPr fontId="2" type="noConversion"/>
  </si>
  <si>
    <t>횡성한우명품떡갈비</t>
    <phoneticPr fontId="2" type="noConversion"/>
  </si>
  <si>
    <t>2015.01.28</t>
  </si>
  <si>
    <t>2015.01.21</t>
  </si>
  <si>
    <t>2015.01.16</t>
  </si>
  <si>
    <t>2015.01.07</t>
  </si>
  <si>
    <t>2015.01.06</t>
  </si>
  <si>
    <t>일송</t>
  </si>
  <si>
    <t>서천생선구이가게협동조합</t>
  </si>
  <si>
    <t>서해안해물</t>
  </si>
  <si>
    <t>박가네오리</t>
  </si>
  <si>
    <t>2015.01.13</t>
  </si>
  <si>
    <t>조은수산</t>
  </si>
  <si>
    <t>2015.01.19</t>
  </si>
  <si>
    <t>우리식당</t>
  </si>
  <si>
    <t>2015.01.27</t>
  </si>
  <si>
    <t>2015.01.29</t>
  </si>
  <si>
    <t>2015.01.23</t>
  </si>
  <si>
    <t>2015.01.14</t>
  </si>
  <si>
    <t>예그리나</t>
  </si>
  <si>
    <t>으뜸가든</t>
  </si>
  <si>
    <t>황학정</t>
  </si>
  <si>
    <t>오색두부보쌈</t>
  </si>
  <si>
    <t>해강횟집</t>
  </si>
  <si>
    <t>주막보리밥 연남점</t>
  </si>
  <si>
    <t>서천생선구이가게</t>
  </si>
  <si>
    <t>2015.03.11</t>
  </si>
  <si>
    <t>2015.03.27</t>
  </si>
  <si>
    <t>생태원칼국수오리</t>
  </si>
  <si>
    <t>2015.03.10</t>
  </si>
  <si>
    <t>2015.03.25</t>
  </si>
  <si>
    <t>소금항아리</t>
  </si>
  <si>
    <t>2015.03.03</t>
  </si>
  <si>
    <t>의순관</t>
  </si>
  <si>
    <t>2015.03.04</t>
  </si>
  <si>
    <t>2015.03.05</t>
  </si>
  <si>
    <t>2015.03.13</t>
  </si>
  <si>
    <t>새암물</t>
  </si>
  <si>
    <t>2015.03.19</t>
  </si>
  <si>
    <t>해물집</t>
  </si>
  <si>
    <t>2015.03.30</t>
  </si>
  <si>
    <t>부경한우정육식당</t>
  </si>
  <si>
    <t>서래야건강밥상</t>
  </si>
  <si>
    <t>귀빈돌솥밥</t>
  </si>
  <si>
    <t>2015.03.31</t>
  </si>
  <si>
    <t>카드</t>
    <phoneticPr fontId="2" type="noConversion"/>
  </si>
  <si>
    <t>카드</t>
    <phoneticPr fontId="2" type="noConversion"/>
  </si>
  <si>
    <t>2015.04.03</t>
  </si>
  <si>
    <t>2015.04.20</t>
  </si>
  <si>
    <t>유정식당</t>
  </si>
  <si>
    <t>2015.04.23</t>
  </si>
  <si>
    <t>가람식당</t>
  </si>
  <si>
    <t>2015.04.07</t>
  </si>
  <si>
    <t>2015.04.15</t>
  </si>
  <si>
    <t>장항해장국</t>
  </si>
  <si>
    <t>2015.04.21</t>
  </si>
  <si>
    <t>2015.04.30</t>
  </si>
  <si>
    <t>송도나루식당</t>
  </si>
  <si>
    <t>2015.04.02</t>
  </si>
  <si>
    <t>서천한우타운</t>
  </si>
  <si>
    <t>2015.04.13</t>
  </si>
  <si>
    <t>송가네왕만두</t>
  </si>
  <si>
    <t>2015.04.01</t>
  </si>
  <si>
    <t>2015.04.08</t>
  </si>
  <si>
    <t>2015.04.10</t>
  </si>
  <si>
    <t>홍굴이해물짬뽕</t>
  </si>
  <si>
    <t>한성수력산업(주)/다인홀</t>
  </si>
  <si>
    <t>2015.04.16</t>
  </si>
  <si>
    <t>2015.05.13</t>
  </si>
  <si>
    <t>2015.05.21</t>
  </si>
  <si>
    <t>2015.05.18</t>
  </si>
  <si>
    <t>나드리김밥천국</t>
  </si>
  <si>
    <t>2015.05.28</t>
  </si>
  <si>
    <t>서천축협장항축산물판매장</t>
  </si>
  <si>
    <t>2015.05.14</t>
  </si>
  <si>
    <t>2015.05.06</t>
  </si>
  <si>
    <t>한솥 군산대점</t>
  </si>
  <si>
    <t>2015.05.07</t>
  </si>
  <si>
    <t>2015.05.19</t>
  </si>
  <si>
    <t>서면개발위원회</t>
  </si>
  <si>
    <t>2015.05.27</t>
  </si>
  <si>
    <t>미정</t>
  </si>
  <si>
    <t>2015.02.03</t>
  </si>
  <si>
    <t>2015.02.24</t>
  </si>
  <si>
    <t>2015.02.04</t>
  </si>
  <si>
    <t>(주)아워홈 국립생태원 서천점</t>
  </si>
  <si>
    <t>2015.02.11</t>
  </si>
  <si>
    <t>2015.02.12</t>
  </si>
  <si>
    <t>대가꽃게장</t>
  </si>
  <si>
    <t>2015.02.27</t>
  </si>
  <si>
    <t>미래</t>
  </si>
  <si>
    <t>2015.02.10</t>
  </si>
  <si>
    <t>2015.02.25</t>
  </si>
  <si>
    <t>(주)이성당</t>
  </si>
  <si>
    <t>2015.02.26</t>
  </si>
  <si>
    <t>바닷가횟집</t>
  </si>
  <si>
    <t>2015.06.24</t>
  </si>
  <si>
    <t>2015.06.11</t>
  </si>
  <si>
    <t>신규직원 격려 간담회</t>
    <phoneticPr fontId="2" type="noConversion"/>
  </si>
  <si>
    <t>신년 실처장 업무간담회</t>
    <phoneticPr fontId="2" type="noConversion"/>
  </si>
  <si>
    <t>에코리움 관람객 편의시설 개선 회의</t>
    <phoneticPr fontId="2" type="noConversion"/>
  </si>
  <si>
    <t>신년 선임급 업무간담회</t>
    <phoneticPr fontId="2" type="noConversion"/>
  </si>
  <si>
    <t>서울대공원 식물관련 업무협의</t>
    <phoneticPr fontId="2" type="noConversion"/>
  </si>
  <si>
    <t>전시생태관리본부 신규직원</t>
    <phoneticPr fontId="2" type="noConversion"/>
  </si>
  <si>
    <t>전시생태관리본부 직원</t>
    <phoneticPr fontId="2" type="noConversion"/>
  </si>
  <si>
    <t>서울대공원 식물 관계자</t>
    <phoneticPr fontId="2" type="noConversion"/>
  </si>
  <si>
    <t>개미전 현장 점검 회의</t>
    <phoneticPr fontId="2" type="noConversion"/>
  </si>
  <si>
    <t>개미전 세미나 발표</t>
    <phoneticPr fontId="2" type="noConversion"/>
  </si>
  <si>
    <t>선임직원 오찬 간담회</t>
    <phoneticPr fontId="2" type="noConversion"/>
  </si>
  <si>
    <t>14</t>
    <phoneticPr fontId="2" type="noConversion"/>
  </si>
  <si>
    <t>9</t>
    <phoneticPr fontId="2" type="noConversion"/>
  </si>
  <si>
    <t>기관 홍보 및 개미세계탐험전 홍보방안 협의</t>
    <phoneticPr fontId="2" type="noConversion"/>
  </si>
  <si>
    <t>에코케어센터 건립 추진 보고회</t>
    <phoneticPr fontId="2" type="noConversion"/>
  </si>
  <si>
    <t>동물관리처 직원</t>
    <phoneticPr fontId="2" type="noConversion"/>
  </si>
  <si>
    <t>청소용역업체</t>
    <phoneticPr fontId="2" type="noConversion"/>
  </si>
  <si>
    <t>홍보부 임직원</t>
    <phoneticPr fontId="2" type="noConversion"/>
  </si>
  <si>
    <t>야외식물부 임직원</t>
    <phoneticPr fontId="2" type="noConversion"/>
  </si>
  <si>
    <t>개미세계탐험전 행사 관계자 격려</t>
    <phoneticPr fontId="2" type="noConversion"/>
  </si>
  <si>
    <t>전시생태관리본부 임직원</t>
    <phoneticPr fontId="2" type="noConversion"/>
  </si>
  <si>
    <t>식물관리처 직원</t>
    <phoneticPr fontId="2" type="noConversion"/>
  </si>
  <si>
    <t>동물병원부 직원</t>
    <phoneticPr fontId="2" type="noConversion"/>
  </si>
  <si>
    <t>해연</t>
  </si>
  <si>
    <t>2015.06.23</t>
  </si>
  <si>
    <t>서울대공원 관련 오찬 간담회</t>
    <phoneticPr fontId="2" type="noConversion"/>
  </si>
  <si>
    <t>예일대학교 관련 만찬 간담회</t>
    <phoneticPr fontId="2" type="noConversion"/>
  </si>
  <si>
    <t>예일대학교 관계자</t>
    <phoneticPr fontId="2" type="noConversion"/>
  </si>
  <si>
    <t>전시구역 주차장 및 도로개선회의</t>
    <phoneticPr fontId="2" type="noConversion"/>
  </si>
  <si>
    <t>서천군 지역축제 현장 답사</t>
    <phoneticPr fontId="2" type="noConversion"/>
  </si>
  <si>
    <t>2015.06.27</t>
  </si>
  <si>
    <t>2015.06.12</t>
  </si>
  <si>
    <t>주식회사황금복국코리아</t>
  </si>
  <si>
    <t>2015.06.09</t>
  </si>
  <si>
    <t>2015.06.03</t>
  </si>
  <si>
    <t>돈방석</t>
  </si>
  <si>
    <t>생태교육본부 직원</t>
    <phoneticPr fontId="2" type="noConversion"/>
  </si>
  <si>
    <t>경영평가 TF팀 격려</t>
    <phoneticPr fontId="2" type="noConversion"/>
  </si>
  <si>
    <t>지역협력 방안 업무협의</t>
    <phoneticPr fontId="2" type="noConversion"/>
  </si>
  <si>
    <t>경영평가 TF팀</t>
    <phoneticPr fontId="2" type="noConversion"/>
  </si>
  <si>
    <t>국립생태원 직원</t>
    <phoneticPr fontId="2" type="noConversion"/>
  </si>
  <si>
    <t>서천군 관계자</t>
    <phoneticPr fontId="2" type="noConversion"/>
  </si>
  <si>
    <t>11</t>
    <phoneticPr fontId="2" type="noConversion"/>
  </si>
  <si>
    <t>8</t>
    <phoneticPr fontId="2" type="noConversion"/>
  </si>
  <si>
    <t>생태교육처 정기세미나</t>
    <phoneticPr fontId="2" type="noConversion"/>
  </si>
  <si>
    <t>의회 관계자 지역 현안업무 협의</t>
    <phoneticPr fontId="2" type="noConversion"/>
  </si>
  <si>
    <t>군의회 관계자</t>
    <phoneticPr fontId="2" type="noConversion"/>
  </si>
  <si>
    <t>개미세계탐헌전 언론 취재 협조 요청</t>
    <phoneticPr fontId="2" type="noConversion"/>
  </si>
  <si>
    <t>직원정주단지 조성 자문회의</t>
    <phoneticPr fontId="2" type="noConversion"/>
  </si>
  <si>
    <t>야생화특별전 업무협의</t>
    <phoneticPr fontId="2" type="noConversion"/>
  </si>
  <si>
    <t>언론사 취재진</t>
    <phoneticPr fontId="2" type="noConversion"/>
  </si>
  <si>
    <t>대외협력부 직원 및 도요새학교 관계자</t>
    <phoneticPr fontId="2" type="noConversion"/>
  </si>
  <si>
    <t>생태교육처, 전시기획부 직원</t>
    <phoneticPr fontId="2" type="noConversion"/>
  </si>
  <si>
    <t>국립공원 관계자 업무 협의</t>
    <phoneticPr fontId="2" type="noConversion"/>
  </si>
  <si>
    <t>환경일보 업무 협의</t>
    <phoneticPr fontId="2" type="noConversion"/>
  </si>
  <si>
    <t>생태교육협력본부장 외 임직원</t>
    <phoneticPr fontId="2" type="noConversion"/>
  </si>
  <si>
    <t>생태교육협력 본부장 외 환경일보 임직원</t>
    <phoneticPr fontId="2" type="noConversion"/>
  </si>
  <si>
    <t>생태교육협력 본부장 외 직원</t>
    <phoneticPr fontId="2" type="noConversion"/>
  </si>
  <si>
    <t>본부장님, 생태교육처장, 동물관리 부장 외 직원</t>
    <phoneticPr fontId="2" type="noConversion"/>
  </si>
  <si>
    <t>2015.05.30</t>
  </si>
  <si>
    <t>조은한우정육식당</t>
  </si>
  <si>
    <t>국립공원연구원 업무협의</t>
    <phoneticPr fontId="2" type="noConversion"/>
  </si>
  <si>
    <t>제7회 환경부장관기 야구대회 &amp; 야구부지원</t>
    <phoneticPr fontId="2" type="noConversion"/>
  </si>
  <si>
    <t>본부장님외 생태교육처 직원</t>
    <phoneticPr fontId="2" type="noConversion"/>
  </si>
  <si>
    <t>본부장님, 생태원직원,국립공원연구원 관계자</t>
    <phoneticPr fontId="2" type="noConversion"/>
  </si>
  <si>
    <t xml:space="preserve">본부장님, 국립생태원 야구부 동호인 </t>
    <phoneticPr fontId="2" type="noConversion"/>
  </si>
  <si>
    <t>2015.06.04</t>
  </si>
  <si>
    <t>금강호</t>
  </si>
  <si>
    <t>2015.06.18</t>
  </si>
  <si>
    <t>우리집우렁쌈밥</t>
  </si>
  <si>
    <t>2015.06.16</t>
  </si>
  <si>
    <t>백리향</t>
  </si>
  <si>
    <t>두부사랑</t>
  </si>
  <si>
    <t>2015.06.10</t>
  </si>
  <si>
    <t>수원성</t>
  </si>
  <si>
    <t>2015.06.02</t>
  </si>
  <si>
    <t>2015.06.01</t>
  </si>
  <si>
    <t>교육관련 타본부 실처장 및 부장 업무협의</t>
    <phoneticPr fontId="2" type="noConversion"/>
  </si>
  <si>
    <t>국립생태원 생태가드닝 클래스 관계자 간담회</t>
    <phoneticPr fontId="2" type="noConversion"/>
  </si>
  <si>
    <t>국립생태원 생태관광 활성화 및 마케팅 관련 논의 및 만찬회</t>
    <phoneticPr fontId="2" type="noConversion"/>
  </si>
  <si>
    <t>대학생,성인 교육프로그램 교육 콘텐츠 개발을 위한 협의</t>
    <phoneticPr fontId="2" type="noConversion"/>
  </si>
  <si>
    <t>교육부 직원 및 외부강사</t>
    <phoneticPr fontId="2" type="noConversion"/>
  </si>
  <si>
    <t>동물질병 예방 격리동 건립을 위한  자문회의 준비</t>
    <phoneticPr fontId="2" type="noConversion"/>
  </si>
  <si>
    <t>시설청소 청결유지 등을 위한 간담회</t>
    <phoneticPr fontId="2" type="noConversion"/>
  </si>
  <si>
    <t>우리들꽃이야기 전시장 조성 및 변경 협의</t>
    <phoneticPr fontId="2" type="noConversion"/>
  </si>
  <si>
    <t>우리들꽃이야기 야생화 특별전 직원 격려</t>
    <phoneticPr fontId="2" type="noConversion"/>
  </si>
  <si>
    <t>야생화특별전 우리들꽃이야기 현장점검</t>
    <phoneticPr fontId="2" type="noConversion"/>
  </si>
  <si>
    <t>2015 동물병원 운영 개선 방안 협의</t>
    <phoneticPr fontId="2" type="noConversion"/>
  </si>
  <si>
    <t>전시생태 관리본부 임직원</t>
    <phoneticPr fontId="2" type="noConversion"/>
  </si>
  <si>
    <t>서울대공원 관계자</t>
    <phoneticPr fontId="2" type="noConversion"/>
  </si>
  <si>
    <t>7월</t>
    <phoneticPr fontId="2" type="noConversion"/>
  </si>
  <si>
    <t>2017.01.12</t>
    <phoneticPr fontId="2" type="noConversion"/>
  </si>
  <si>
    <t>2017.01.23</t>
    <phoneticPr fontId="2" type="noConversion"/>
  </si>
  <si>
    <t>2017.04.19</t>
    <phoneticPr fontId="2" type="noConversion"/>
  </si>
  <si>
    <t>2017.04.27</t>
    <phoneticPr fontId="2" type="noConversion"/>
  </si>
  <si>
    <t>2017.02.02</t>
    <phoneticPr fontId="2" type="noConversion"/>
  </si>
  <si>
    <t>2017.02.08</t>
    <phoneticPr fontId="2" type="noConversion"/>
  </si>
  <si>
    <t>2017.03.03</t>
    <phoneticPr fontId="2" type="noConversion"/>
  </si>
  <si>
    <t>2017.03.28</t>
    <phoneticPr fontId="2" type="noConversion"/>
  </si>
  <si>
    <t>2017.04.24</t>
    <phoneticPr fontId="2" type="noConversion"/>
  </si>
  <si>
    <t>2017.05.10</t>
    <phoneticPr fontId="2" type="noConversion"/>
  </si>
  <si>
    <t>2017.05.23</t>
    <phoneticPr fontId="2" type="noConversion"/>
  </si>
  <si>
    <t>2017.05.25</t>
    <phoneticPr fontId="2" type="noConversion"/>
  </si>
  <si>
    <t>2017.05.29</t>
    <phoneticPr fontId="2" type="noConversion"/>
  </si>
  <si>
    <t>2017.06.20</t>
    <phoneticPr fontId="2" type="noConversion"/>
  </si>
  <si>
    <t>2017.01.02</t>
    <phoneticPr fontId="2" type="noConversion"/>
  </si>
  <si>
    <t>장수마을(서천)</t>
    <phoneticPr fontId="2" type="noConversion"/>
  </si>
  <si>
    <t>2017.01.03</t>
    <phoneticPr fontId="2" type="noConversion"/>
  </si>
  <si>
    <t>서천생선구이가게(서천)</t>
    <phoneticPr fontId="2" type="noConversion"/>
  </si>
  <si>
    <t>2017.01.04</t>
    <phoneticPr fontId="2" type="noConversion"/>
  </si>
  <si>
    <t>화양연화(서천)</t>
    <phoneticPr fontId="2" type="noConversion"/>
  </si>
  <si>
    <t>2017.01.05</t>
    <phoneticPr fontId="2" type="noConversion"/>
  </si>
  <si>
    <t>도미노피자(세종)</t>
    <phoneticPr fontId="2" type="noConversion"/>
  </si>
  <si>
    <t>2017.01.06</t>
    <phoneticPr fontId="2" type="noConversion"/>
  </si>
  <si>
    <t>사나래산채(서울)</t>
    <phoneticPr fontId="2" type="noConversion"/>
  </si>
  <si>
    <t>파스쿠찌(서울)</t>
    <phoneticPr fontId="2" type="noConversion"/>
  </si>
  <si>
    <t>2017.01.09</t>
    <phoneticPr fontId="2" type="noConversion"/>
  </si>
  <si>
    <t>사랑채오리(서천)</t>
    <phoneticPr fontId="2" type="noConversion"/>
  </si>
  <si>
    <t>2017.01.10</t>
    <phoneticPr fontId="2" type="noConversion"/>
  </si>
  <si>
    <t>생태원칼국수오리(서천)</t>
    <phoneticPr fontId="2" type="noConversion"/>
  </si>
  <si>
    <t>2017.01.11</t>
    <phoneticPr fontId="2" type="noConversion"/>
  </si>
  <si>
    <t>양지이엘알(서울)</t>
    <phoneticPr fontId="2" type="noConversion"/>
  </si>
  <si>
    <t>진도물돌목가는길(서울)</t>
    <phoneticPr fontId="2" type="noConversion"/>
  </si>
  <si>
    <t>삼도일식(서울)</t>
    <phoneticPr fontId="2" type="noConversion"/>
  </si>
  <si>
    <t>2017.01.16</t>
    <phoneticPr fontId="2" type="noConversion"/>
  </si>
  <si>
    <t>소금항아리(서천)</t>
    <phoneticPr fontId="2" type="noConversion"/>
  </si>
  <si>
    <t>2017.01.17</t>
    <phoneticPr fontId="2" type="noConversion"/>
  </si>
  <si>
    <t>다정다반(서천)</t>
    <phoneticPr fontId="2" type="noConversion"/>
  </si>
  <si>
    <t>할매온정집(서천)</t>
    <phoneticPr fontId="2" type="noConversion"/>
  </si>
  <si>
    <t>2017.01.18</t>
  </si>
  <si>
    <t>남전산방(서천)</t>
    <phoneticPr fontId="2" type="noConversion"/>
  </si>
  <si>
    <t>2017.01.20</t>
    <phoneticPr fontId="2" type="noConversion"/>
  </si>
  <si>
    <t>장금이네(경기도 시흥)</t>
    <phoneticPr fontId="2" type="noConversion"/>
  </si>
  <si>
    <t>가람식당(서천)</t>
    <phoneticPr fontId="2" type="noConversion"/>
  </si>
  <si>
    <t>2017.01.24</t>
    <phoneticPr fontId="2" type="noConversion"/>
  </si>
  <si>
    <t>2017.01.25</t>
    <phoneticPr fontId="2" type="noConversion"/>
  </si>
  <si>
    <t>갯벌수산-생태원특산물(서천)</t>
    <phoneticPr fontId="2" type="noConversion"/>
  </si>
  <si>
    <t>서천축협장항판매장(서천)</t>
    <phoneticPr fontId="2" type="noConversion"/>
  </si>
  <si>
    <t>알라딘의 양고기(군산)</t>
    <phoneticPr fontId="2" type="noConversion"/>
  </si>
  <si>
    <t>2017.02.01</t>
    <phoneticPr fontId="2" type="noConversion"/>
  </si>
  <si>
    <t>유성꽃게장(군산)</t>
    <phoneticPr fontId="2" type="noConversion"/>
  </si>
  <si>
    <t>유정식당(서천)</t>
    <phoneticPr fontId="2" type="noConversion"/>
  </si>
  <si>
    <t>2017.02.13</t>
    <phoneticPr fontId="2" type="noConversion"/>
  </si>
  <si>
    <t>2017.02.14</t>
    <phoneticPr fontId="2" type="noConversion"/>
  </si>
  <si>
    <t>수라원(서천)</t>
    <phoneticPr fontId="2" type="noConversion"/>
  </si>
  <si>
    <t>2017.02.16</t>
    <phoneticPr fontId="2" type="noConversion"/>
  </si>
  <si>
    <t>송도나루식당(서천)</t>
    <phoneticPr fontId="2" type="noConversion"/>
  </si>
  <si>
    <t>일송(서천)</t>
    <phoneticPr fontId="2" type="noConversion"/>
  </si>
  <si>
    <t>2017.02.17</t>
    <phoneticPr fontId="2" type="noConversion"/>
  </si>
  <si>
    <t>터줏골(서천)</t>
    <phoneticPr fontId="2" type="noConversion"/>
  </si>
  <si>
    <t>2017.02.20</t>
    <phoneticPr fontId="2" type="noConversion"/>
  </si>
  <si>
    <t>2017.02.21</t>
    <phoneticPr fontId="2" type="noConversion"/>
  </si>
  <si>
    <t>2017.02.23</t>
    <phoneticPr fontId="2" type="noConversion"/>
  </si>
  <si>
    <t>이성당(군산)</t>
    <phoneticPr fontId="2" type="noConversion"/>
  </si>
  <si>
    <t>2017.02.27</t>
    <phoneticPr fontId="2" type="noConversion"/>
  </si>
  <si>
    <t>청춘호텔(군산)</t>
    <phoneticPr fontId="2" type="noConversion"/>
  </si>
  <si>
    <t>어장군(제주)</t>
    <phoneticPr fontId="2" type="noConversion"/>
  </si>
  <si>
    <t>이마트(군산)</t>
    <phoneticPr fontId="2" type="noConversion"/>
  </si>
  <si>
    <t>2017.03.07</t>
    <phoneticPr fontId="2" type="noConversion"/>
  </si>
  <si>
    <t>국립생태원 위탁업체(안내 및 전산팀)</t>
    <phoneticPr fontId="2" type="noConversion"/>
  </si>
  <si>
    <t>만남가든(전남 구례)</t>
    <phoneticPr fontId="2" type="noConversion"/>
  </si>
  <si>
    <t>2017.03.08</t>
    <phoneticPr fontId="2" type="noConversion"/>
  </si>
  <si>
    <t>국립생태원 위탁업체 안내팀</t>
    <phoneticPr fontId="2" type="noConversion"/>
  </si>
  <si>
    <t>2017.03.09</t>
    <phoneticPr fontId="2" type="noConversion"/>
  </si>
  <si>
    <t>수향채(세종)</t>
    <phoneticPr fontId="2" type="noConversion"/>
  </si>
  <si>
    <t>양가(서울)</t>
    <phoneticPr fontId="2" type="noConversion"/>
  </si>
  <si>
    <t>2017.03.24</t>
    <phoneticPr fontId="2" type="noConversion"/>
  </si>
  <si>
    <t>2017.03.31</t>
    <phoneticPr fontId="2" type="noConversion"/>
  </si>
  <si>
    <t>토속마을(세종)</t>
    <phoneticPr fontId="2" type="noConversion"/>
  </si>
  <si>
    <t>2017.04.03</t>
    <phoneticPr fontId="2" type="noConversion"/>
  </si>
  <si>
    <t>2017.04.05</t>
    <phoneticPr fontId="2" type="noConversion"/>
  </si>
  <si>
    <t>2017.04.06</t>
    <phoneticPr fontId="2" type="noConversion"/>
  </si>
  <si>
    <t>장항하나로마트(서천)</t>
    <phoneticPr fontId="2" type="noConversion"/>
  </si>
  <si>
    <t>2017.04.07</t>
    <phoneticPr fontId="2" type="noConversion"/>
  </si>
  <si>
    <t>2017.04.11</t>
    <phoneticPr fontId="2" type="noConversion"/>
  </si>
  <si>
    <t>가마구이찌 생선가게(서천)</t>
    <phoneticPr fontId="2" type="noConversion"/>
  </si>
  <si>
    <t>2017.04.12</t>
    <phoneticPr fontId="2" type="noConversion"/>
  </si>
  <si>
    <t>티원식당</t>
    <phoneticPr fontId="2" type="noConversion"/>
  </si>
  <si>
    <t>2017.04.13</t>
    <phoneticPr fontId="2" type="noConversion"/>
  </si>
  <si>
    <t>2017.04.17</t>
    <phoneticPr fontId="2" type="noConversion"/>
  </si>
  <si>
    <t>딘타이펑(김포공항)</t>
    <phoneticPr fontId="2" type="noConversion"/>
  </si>
  <si>
    <t>2017.05.04</t>
    <phoneticPr fontId="2" type="noConversion"/>
  </si>
  <si>
    <t>2017.05.13</t>
    <phoneticPr fontId="2" type="noConversion"/>
  </si>
  <si>
    <t>2017.05.16</t>
    <phoneticPr fontId="2" type="noConversion"/>
  </si>
  <si>
    <t>훗카이도(제주)</t>
    <phoneticPr fontId="2" type="noConversion"/>
  </si>
  <si>
    <t>2017.05.18</t>
    <phoneticPr fontId="2" type="noConversion"/>
  </si>
  <si>
    <t>목살집(장항)</t>
    <phoneticPr fontId="2" type="noConversion"/>
  </si>
  <si>
    <t>2017.05.22</t>
    <phoneticPr fontId="2" type="noConversion"/>
  </si>
  <si>
    <t>달테이블(군산수송점)</t>
    <phoneticPr fontId="2" type="noConversion"/>
  </si>
  <si>
    <t>마로네하우스(장항)</t>
    <phoneticPr fontId="2" type="noConversion"/>
  </si>
  <si>
    <t>2017.05.26</t>
    <phoneticPr fontId="2" type="noConversion"/>
  </si>
  <si>
    <t>봉평메밀꽃막국수(평창)</t>
    <phoneticPr fontId="2" type="noConversion"/>
  </si>
  <si>
    <t>티원식당(서울)</t>
    <phoneticPr fontId="2" type="noConversion"/>
  </si>
  <si>
    <t>2017.05.30</t>
    <phoneticPr fontId="2" type="noConversion"/>
  </si>
  <si>
    <t>장모님돌솥삼계탕(천안)</t>
    <phoneticPr fontId="2" type="noConversion"/>
  </si>
  <si>
    <t>2017.05.31</t>
    <phoneticPr fontId="2" type="noConversion"/>
  </si>
  <si>
    <t>2017.06.02</t>
    <phoneticPr fontId="2" type="noConversion"/>
  </si>
  <si>
    <t>2017.06.05</t>
    <phoneticPr fontId="2" type="noConversion"/>
  </si>
  <si>
    <t>서동관(고양)</t>
    <phoneticPr fontId="2" type="noConversion"/>
  </si>
  <si>
    <t>2017.06.07</t>
    <phoneticPr fontId="2" type="noConversion"/>
  </si>
  <si>
    <t>2017.06.19</t>
    <phoneticPr fontId="2" type="noConversion"/>
  </si>
  <si>
    <t>돈방석(장항)</t>
    <phoneticPr fontId="2" type="noConversion"/>
  </si>
  <si>
    <t>2017.06.22</t>
    <phoneticPr fontId="2" type="noConversion"/>
  </si>
  <si>
    <t>을밀대(서울)</t>
    <phoneticPr fontId="2" type="noConversion"/>
  </si>
  <si>
    <t>2017.06.28</t>
    <phoneticPr fontId="2" type="noConversion"/>
  </si>
  <si>
    <t>장원족발(서천)</t>
    <phoneticPr fontId="2" type="noConversion"/>
  </si>
  <si>
    <t>2017.06.30</t>
    <phoneticPr fontId="2" type="noConversion"/>
  </si>
  <si>
    <t>2017.6.30</t>
    <phoneticPr fontId="2" type="noConversion"/>
  </si>
  <si>
    <t>삼계탕마을 2호(서울)</t>
    <phoneticPr fontId="2" type="noConversion"/>
  </si>
  <si>
    <t>돈방석 (서천)</t>
    <phoneticPr fontId="2" type="noConversion"/>
  </si>
  <si>
    <t>비바릴리(세종)</t>
    <phoneticPr fontId="2" type="noConversion"/>
  </si>
  <si>
    <t>동서네횟집 (강원도 고성)</t>
    <phoneticPr fontId="2" type="noConversion"/>
  </si>
  <si>
    <t>에이스마트 (강원도 인제))</t>
    <phoneticPr fontId="2" type="noConversion"/>
  </si>
  <si>
    <t>늘봄상사 (서천)</t>
    <phoneticPr fontId="2" type="noConversion"/>
  </si>
  <si>
    <t>터줏골 (서천)</t>
    <phoneticPr fontId="2" type="noConversion"/>
  </si>
  <si>
    <t>여의도 식당 (서울)</t>
    <phoneticPr fontId="2" type="noConversion"/>
  </si>
  <si>
    <t>서림가든 (서천)</t>
    <phoneticPr fontId="2" type="noConversion"/>
  </si>
  <si>
    <t>2017.02.07</t>
    <phoneticPr fontId="2" type="noConversion"/>
  </si>
  <si>
    <t>정민복집(세종)</t>
    <phoneticPr fontId="2" type="noConversion"/>
  </si>
  <si>
    <t>백정한우(세종)</t>
    <phoneticPr fontId="2" type="noConversion"/>
  </si>
  <si>
    <t>2017.02.09</t>
    <phoneticPr fontId="2" type="noConversion"/>
  </si>
  <si>
    <t>은행나무집(구례)</t>
    <phoneticPr fontId="2" type="noConversion"/>
  </si>
  <si>
    <t>2017.03.13</t>
    <phoneticPr fontId="2" type="noConversion"/>
  </si>
  <si>
    <t>개화(서울)</t>
    <phoneticPr fontId="2" type="noConversion"/>
  </si>
  <si>
    <t>2017.03.14</t>
    <phoneticPr fontId="2" type="noConversion"/>
  </si>
  <si>
    <t>2017.03.15</t>
    <phoneticPr fontId="2" type="noConversion"/>
  </si>
  <si>
    <t>대나무한소반(세종)</t>
    <phoneticPr fontId="2" type="noConversion"/>
  </si>
  <si>
    <t>2017.03.21</t>
    <phoneticPr fontId="2" type="noConversion"/>
  </si>
  <si>
    <t>감나무집(세종)</t>
    <phoneticPr fontId="2" type="noConversion"/>
  </si>
  <si>
    <t>2017.03.22</t>
    <phoneticPr fontId="2" type="noConversion"/>
  </si>
  <si>
    <t>새집(전북)</t>
    <phoneticPr fontId="2" type="noConversion"/>
  </si>
  <si>
    <t>한상차림(광주)</t>
    <phoneticPr fontId="2" type="noConversion"/>
  </si>
  <si>
    <t>향토식당(서천)</t>
    <phoneticPr fontId="2" type="noConversion"/>
  </si>
  <si>
    <t>2017.04.20</t>
    <phoneticPr fontId="2" type="noConversion"/>
  </si>
  <si>
    <t>2017.04.21</t>
    <phoneticPr fontId="2" type="noConversion"/>
  </si>
  <si>
    <t>영진횟집(강원도 강릉)</t>
    <phoneticPr fontId="2" type="noConversion"/>
  </si>
  <si>
    <t>2017.04.25</t>
    <phoneticPr fontId="2" type="noConversion"/>
  </si>
  <si>
    <t>사용월</t>
    <phoneticPr fontId="2" type="noConversion"/>
  </si>
  <si>
    <t>사용일자</t>
    <phoneticPr fontId="2" type="noConversion"/>
  </si>
  <si>
    <t>집행자</t>
    <phoneticPr fontId="2" type="noConversion"/>
  </si>
  <si>
    <t>집행대상자</t>
    <phoneticPr fontId="2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</si>
  <si>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</si>
  <si>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</si>
  <si>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</si>
  <si>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삼성식당(경상도)</t>
    <phoneticPr fontId="2" type="noConversion"/>
  </si>
  <si>
    <t>(041)-951-1020</t>
  </si>
  <si>
    <t>(041)-956-0292</t>
  </si>
  <si>
    <t>(041)-951-7712</t>
  </si>
  <si>
    <t>(044)-864-4082</t>
  </si>
  <si>
    <t>(02)-785-9607</t>
  </si>
  <si>
    <t>(02)-783-8497</t>
  </si>
  <si>
    <t>(041)-956-5288</t>
  </si>
  <si>
    <t>(041)-956-7722</t>
  </si>
  <si>
    <t>(02)-710-7770</t>
  </si>
  <si>
    <t>(02)-521-6032</t>
  </si>
  <si>
    <t>(02)-783-4610</t>
  </si>
  <si>
    <t>(041)-953-9705</t>
  </si>
  <si>
    <t>(041)-956-4860</t>
  </si>
  <si>
    <t>(041)-953-6327</t>
  </si>
  <si>
    <t>(031)-484-6040</t>
  </si>
  <si>
    <t>(041)-957-0338</t>
  </si>
  <si>
    <t>(070)-8849-9901</t>
  </si>
  <si>
    <t>(041)-956-7872</t>
  </si>
  <si>
    <t>(063)-463-9555</t>
  </si>
  <si>
    <t>(063)-453-6670</t>
  </si>
  <si>
    <t>(041)-956-5494</t>
  </si>
  <si>
    <t>(044)-867-1727</t>
  </si>
  <si>
    <t>(044)-865-8899</t>
  </si>
  <si>
    <t>(061)-781-6006</t>
  </si>
  <si>
    <t>(041)-956-6250</t>
  </si>
  <si>
    <t>(041)-956-1866</t>
  </si>
  <si>
    <t>(041)-956-5733</t>
  </si>
  <si>
    <t>(041)-956-4520</t>
  </si>
  <si>
    <t>(063)-445-2772</t>
  </si>
  <si>
    <t>(063)-461-7788</t>
  </si>
  <si>
    <t>(064)-744-2258</t>
  </si>
  <si>
    <t>(063)-472-1234</t>
  </si>
  <si>
    <t>(061)-782-9172</t>
  </si>
  <si>
    <t>(044)-866-2388</t>
  </si>
  <si>
    <t>(02)-722-0229</t>
  </si>
  <si>
    <t>(02)-581-5005</t>
  </si>
  <si>
    <t>(044)-864-3488</t>
  </si>
  <si>
    <t>(044)-865-1544</t>
  </si>
  <si>
    <t>(063)-625-2443</t>
  </si>
  <si>
    <t>(062)-376-1080</t>
  </si>
  <si>
    <t>(041)-952-4186</t>
  </si>
  <si>
    <t>(044)-863-3033</t>
  </si>
  <si>
    <t>(041)-957-2267</t>
  </si>
  <si>
    <t>(041)-956-5452</t>
  </si>
  <si>
    <t>(02)-3486-6587</t>
  </si>
  <si>
    <t>(054)-782-9032</t>
  </si>
  <si>
    <t>(033)-662-7979</t>
  </si>
  <si>
    <t>(02)-6116-5140</t>
  </si>
  <si>
    <t>(064)-747-4343</t>
  </si>
  <si>
    <t>(041)-956-7001</t>
  </si>
  <si>
    <t>(063)-465-6033</t>
  </si>
  <si>
    <t>(041)-956-5005</t>
  </si>
  <si>
    <t>(033)-333-0535</t>
  </si>
  <si>
    <t>(041)-523-6768</t>
  </si>
  <si>
    <t>(031)-917-7463</t>
  </si>
  <si>
    <t>(041)-956-5567</t>
  </si>
  <si>
    <t>(02)-717-1922</t>
  </si>
  <si>
    <t>(041)-957-1074</t>
  </si>
  <si>
    <t>(02)-596-5979</t>
  </si>
  <si>
    <t>(044)-866-0383</t>
  </si>
  <si>
    <t>(033)-681-1232</t>
  </si>
  <si>
    <t>(033)-462-0111</t>
  </si>
  <si>
    <t>(002)-785-1591</t>
  </si>
  <si>
    <t>(041)-952-9911</t>
  </si>
  <si>
    <t>사용처(전화번호)</t>
    <phoneticPr fontId="2" type="noConversion"/>
  </si>
  <si>
    <t>최인수</t>
  </si>
  <si>
    <t>최인수</t>
    <phoneticPr fontId="2" type="noConversion"/>
  </si>
  <si>
    <t>김기창</t>
    <phoneticPr fontId="2" type="noConversion"/>
  </si>
  <si>
    <t>최인수</t>
    <phoneticPr fontId="2" type="noConversion"/>
  </si>
  <si>
    <t>김현진</t>
    <phoneticPr fontId="2" type="noConversion"/>
  </si>
  <si>
    <t xml:space="preserve"> 권오진</t>
    <phoneticPr fontId="2" type="noConversion"/>
  </si>
  <si>
    <t xml:space="preserve"> 최인수</t>
    <phoneticPr fontId="2" type="noConversion"/>
  </si>
  <si>
    <t>김현진</t>
    <phoneticPr fontId="2" type="noConversion"/>
  </si>
  <si>
    <t>이홍열</t>
    <phoneticPr fontId="2" type="noConversion"/>
  </si>
  <si>
    <t xml:space="preserve"> 이홍열</t>
    <phoneticPr fontId="2" type="noConversion"/>
  </si>
  <si>
    <t xml:space="preserve">최인수 </t>
    <phoneticPr fontId="2" type="noConversion"/>
  </si>
  <si>
    <t>야외근무자 및 안내용역 직원</t>
    <phoneticPr fontId="2" type="noConversion"/>
  </si>
  <si>
    <t>9월</t>
    <phoneticPr fontId="2" type="noConversion"/>
  </si>
  <si>
    <t>2107년 경영현안 논의 및 신년하례회</t>
  </si>
  <si>
    <t>국립생태원 임직원(생태보전연구실) 소통 간담회</t>
  </si>
  <si>
    <t>국립생태원 발전방향 논의</t>
  </si>
  <si>
    <t>AI대응상황반 업무 격려품 지원</t>
  </si>
  <si>
    <t>환경부 산하기관 국회담당자 간담회</t>
  </si>
  <si>
    <t>환경부 산하기관 국회담당자간의 경영관리 방안 토의</t>
  </si>
  <si>
    <t>국립생태원 임직원(식물관리연구실) 소통 간담회</t>
  </si>
  <si>
    <t>국립생태원 임직원(전시교육실) 소통 간담회</t>
  </si>
  <si>
    <t>이사회 관련 기획부 직원 격려</t>
  </si>
  <si>
    <t>연구활성화를 위한 경영 자문</t>
  </si>
  <si>
    <t>국회 담당 직원 및 비서실 직원 간담회</t>
  </si>
  <si>
    <t>국립생태원 임직원(경영지원실) 소통 간담회</t>
  </si>
  <si>
    <t xml:space="preserve">2017년 국립생태원 교육운영 방안 협의 </t>
  </si>
  <si>
    <t>국립생태원 임직원(경영관리실) 소통 간담회</t>
  </si>
  <si>
    <t>국립생태원 임직원(생태기반연구실) 소통 간담회</t>
  </si>
  <si>
    <t>유관기관 업무 협의 및 자문</t>
  </si>
  <si>
    <t>국립생태원 임직원(생태평가연구실) 소통 간담회</t>
  </si>
  <si>
    <t>국립생태원 임직원(생태조사연구실) 소통 간담회</t>
  </si>
  <si>
    <t>설맞이 지역특산물 구매 촉진 및 국립생태원 홍보용</t>
  </si>
  <si>
    <t>임원 간담회 응접용 다과 구매</t>
  </si>
  <si>
    <t>연구조사 및 멸종위기종 복원 사업 업무 협력 방안 협의</t>
  </si>
  <si>
    <t>직원 복지 및 노사협력 방안 회의</t>
  </si>
  <si>
    <t>국립생태원 임직원(지역생태협력사업단) 소통 간담회</t>
  </si>
  <si>
    <t>환경부 차관 업무보고를 위한 수행원 회의</t>
  </si>
  <si>
    <t>2017년 주요사업 추진 및 현안사항 점검회의</t>
  </si>
  <si>
    <t>경영평가보고서 작성 점검 회의</t>
  </si>
  <si>
    <t>국회 업무보고 및 현안과제 관련 국회담당자 간담회</t>
  </si>
  <si>
    <t>국립생태원 임직원(창조협업조정실&amp;감사실) 소통 간담회</t>
  </si>
  <si>
    <t>국립공원 생태연구조사 협력 방안 협의</t>
  </si>
  <si>
    <t>지역협력사업 발굴을 위한 비상임이사 간담회</t>
  </si>
  <si>
    <t>국립생태원 생태환경 조성을 위한 자문 및 간담회</t>
  </si>
  <si>
    <t>지역협력 사업 발굴 및 협조체제 강화를 위한 간담회</t>
  </si>
  <si>
    <t>임금피크제 관련 인사제도 개선을 위한 간담회</t>
  </si>
  <si>
    <t>환경부 파견직원 격려품 구매</t>
  </si>
  <si>
    <t>위탁업체(청소팀 및 경비팀) 격려품 구매</t>
  </si>
  <si>
    <t>관람객 증대를 위한 홍보강화 방안 간담회</t>
  </si>
  <si>
    <t>한라산 장기생태연구의 효율적인 추진 방안 간담회</t>
  </si>
  <si>
    <t>직원복지를 위한 중앙소통방 무인매점 물품 구매</t>
  </si>
  <si>
    <t>위탁업체(안내 및 전산) 격려품 구매</t>
  </si>
  <si>
    <t>환경ㆍ연구분야 교육 협력방안 협의</t>
  </si>
  <si>
    <t>환경부 파견직원 격려 및 기관 기능조정 방안 회의</t>
  </si>
  <si>
    <t>공공기관장 워크숍 회의자료 검토 회의</t>
  </si>
  <si>
    <t>생태연구사업 관리체계 개선 등 연구활성화를 위한 전문가 간담회</t>
  </si>
  <si>
    <t>생태계보호지역 연구ㆍ보전 협력 방안 협의</t>
  </si>
  <si>
    <t>환경부 조직 개편에 따른 업무효율화 방안 간담회</t>
  </si>
  <si>
    <t>국립생태원 경영효율화 방안 협의</t>
  </si>
  <si>
    <t>비서실 직원 소통 간담회</t>
  </si>
  <si>
    <t>유관기관 업무협력 방안 간담회</t>
  </si>
  <si>
    <t>지역협력사업 추진을 위한 서천군청 파견공무원 간담회</t>
  </si>
  <si>
    <t>지역특산물 홍보 및 구매 촉진을 위한 물품 구매</t>
  </si>
  <si>
    <t>오송역 사진전시전 및 국립세종도서관 도서기증 관련 홍보ㆍ기획 발전 방안 논의</t>
  </si>
  <si>
    <t>국립생태원 발행도서를 통한 기관홍보 및 생태문화 확산 방안 회의</t>
  </si>
  <si>
    <t>사진전시전 개최 등 홍보부 직원 격려</t>
  </si>
  <si>
    <t>야외 공간 식물 식재 및 효율적인 전시 활용 방안 간담회</t>
  </si>
  <si>
    <t>환경생태연구 사업 활성화 방안 협의 (한국환경생태회장 등)</t>
  </si>
  <si>
    <t>소록도 종교시설 위문품 구매 전달</t>
  </si>
  <si>
    <t>휴일 현장 근무자 격려 (전시운영부)</t>
  </si>
  <si>
    <t>생태관광 및 생태교육 업무활성화를 위한 교류 협력 방안 협의</t>
  </si>
  <si>
    <t>환경부 교통환경과 워크숍에 따른 지역특산품 구매 지원</t>
  </si>
  <si>
    <t>왕피천 생태ㆍ경관 보전지역 정밀조사 및 생물다양성 보전 간담회</t>
  </si>
  <si>
    <t>휴일 현장 근무자 격려 (시설안전부)</t>
  </si>
  <si>
    <t>성수기 탐방객 안전관리 및 질서유지를 위한 서천경찰서 간담회</t>
  </si>
  <si>
    <t>정보화워크숍 개최에 따른 지역특산품 구매 지원</t>
  </si>
  <si>
    <t xml:space="preserve">산양 도입 및 멸종위기동물 보전 방안 협의 </t>
  </si>
  <si>
    <t>국립생태원 AI-SOP 개정 관련 세미나 개최</t>
  </si>
  <si>
    <t>김포공항 사진전시전 개최에 따른 홍보부 직원 간담회</t>
  </si>
  <si>
    <t>생태연구 교류 활성화 방안 협의</t>
  </si>
  <si>
    <t>5월 성수기 현장관리 임직원 격려</t>
  </si>
  <si>
    <t>국회 환노위 신보라 의원 현장방문 간담회</t>
  </si>
  <si>
    <t>한라산 장기생태연구 등 조사연구사업 협조관계 구축 협의</t>
  </si>
  <si>
    <t>야외 전시공간 활성화를 위한 전문가 간담회</t>
  </si>
  <si>
    <t>생물다양성의 날 기념식 개최 관련 경영지원실 직원 격려</t>
  </si>
  <si>
    <t>생물다양성 증진 관련 정책 간담회</t>
  </si>
  <si>
    <t>각 본부 비서 격려 및 업무 효율성 증대를 위한 소통 간담회</t>
  </si>
  <si>
    <t>생태관광 및 교육업무 활성화를 위한 유관기관 관계자 협의</t>
  </si>
  <si>
    <t>생태공감마당 행사 준비 및 운영 관련 직원 격려</t>
  </si>
  <si>
    <t>생태계복원기술개발 관련 관계기관 협의</t>
  </si>
  <si>
    <t>비서실 직원 격려 및 소통 간담회</t>
  </si>
  <si>
    <t>국립생태원 간부(실장급 이상) 소통 간담회</t>
  </si>
  <si>
    <t>전시교육 활성화 및 고객응대 부서 직원 격려</t>
  </si>
  <si>
    <t>생태관광 활성화 관련 유관기관 협의</t>
  </si>
  <si>
    <t>환경의 날 행사 참여 임직원 간담회</t>
  </si>
  <si>
    <t>노사 상생발전 및 선진화 간담회</t>
  </si>
  <si>
    <t>유관기관(국립해양생물자원관) 교류협력 강화를 위한 간부 직원 간담회</t>
  </si>
  <si>
    <t>2017년 정부경영평가 대비 경영성과 개선 간담회</t>
  </si>
  <si>
    <t>해안사구 특정도서 등 해안생태계 조사ㆍ연구사업 활성화 방안 논의</t>
  </si>
  <si>
    <t xml:space="preserve">야외환경 조성 등 동물관리연구부 현장 근무 직원 격려 </t>
  </si>
  <si>
    <t xml:space="preserve">환경노동위원회 워크숍에 따른 지역특산물 구매 지원 </t>
  </si>
  <si>
    <t>환경분야 기능조정 관련 유관기관 간담회</t>
  </si>
  <si>
    <t>2018년 출연 예산 확보 협의</t>
  </si>
  <si>
    <t>노사발전을 위한 간담회</t>
  </si>
  <si>
    <t>조직성과 향상 및 소통증대 간담회</t>
  </si>
  <si>
    <t>DMZ 생태조사 인력 격려</t>
  </si>
  <si>
    <t>DMZ생태조사 인원 및 통일걷기 참가자 다과 구매</t>
  </si>
  <si>
    <t>폭염으로 인한 야외근무자 및 안내용역 직원 격려</t>
  </si>
  <si>
    <t>비서실 업무 논의 및 소통 간담회</t>
  </si>
  <si>
    <t>2016년 회계연도 결산국회 관련 업무 협의</t>
  </si>
  <si>
    <t>분자생물학 연구진 간담회 및 격려</t>
  </si>
  <si>
    <t>을지훈련 참가 직원 격려</t>
  </si>
  <si>
    <t>집행내역(목적)</t>
    <phoneticPr fontId="2" type="noConversion"/>
  </si>
  <si>
    <t>위탁업체(시설) 격려품 추가 구매</t>
    <phoneticPr fontId="2" type="noConversion"/>
  </si>
  <si>
    <t>기관 홍보 활성화 간담회 및 홍보부 직원 격려</t>
    <phoneticPr fontId="2" type="noConversion"/>
  </si>
  <si>
    <t>-</t>
    <phoneticPr fontId="2" type="noConversion"/>
  </si>
  <si>
    <t>2017.07.07</t>
    <phoneticPr fontId="2" type="noConversion"/>
  </si>
  <si>
    <t>2017.07.17</t>
    <phoneticPr fontId="2" type="noConversion"/>
  </si>
  <si>
    <t>2017.07.18</t>
    <phoneticPr fontId="2" type="noConversion"/>
  </si>
  <si>
    <t>2017.08.02</t>
    <phoneticPr fontId="2" type="noConversion"/>
  </si>
  <si>
    <t>2017.08.05</t>
    <phoneticPr fontId="2" type="noConversion"/>
  </si>
  <si>
    <t>2017.08.11</t>
    <phoneticPr fontId="2" type="noConversion"/>
  </si>
  <si>
    <t>2017.08.16</t>
    <phoneticPr fontId="2" type="noConversion"/>
  </si>
  <si>
    <t>2017.08.22</t>
    <phoneticPr fontId="2" type="noConversion"/>
  </si>
  <si>
    <t>2017.08.24</t>
    <phoneticPr fontId="2" type="noConversion"/>
  </si>
  <si>
    <t>원장 업무추진비 사용내역(2017)</t>
    <phoneticPr fontId="2" type="noConversion"/>
  </si>
  <si>
    <t xml:space="preserve"> 생태연구본부장 등</t>
    <phoneticPr fontId="2" type="noConversion"/>
  </si>
  <si>
    <t>생태보전연구실 직원 등</t>
    <phoneticPr fontId="2" type="noConversion"/>
  </si>
  <si>
    <t>전북대 교수 등</t>
    <phoneticPr fontId="2" type="noConversion"/>
  </si>
  <si>
    <t>서울대 교수, 청주대 교수 등</t>
    <phoneticPr fontId="2" type="noConversion"/>
  </si>
  <si>
    <t>경영관리실장 등</t>
    <phoneticPr fontId="2" type="noConversion"/>
  </si>
  <si>
    <t>경영관리실장, 창조협업조정실장 등</t>
    <phoneticPr fontId="2" type="noConversion"/>
  </si>
  <si>
    <t>경영관리실 직원 등</t>
    <phoneticPr fontId="2" type="noConversion"/>
  </si>
  <si>
    <t>생태기반연구실 직원</t>
    <phoneticPr fontId="2" type="noConversion"/>
  </si>
  <si>
    <t>경영관리실 직원</t>
    <phoneticPr fontId="2" type="noConversion"/>
  </si>
  <si>
    <t>원장, 경영지원실 직원</t>
    <phoneticPr fontId="2" type="noConversion"/>
  </si>
  <si>
    <t>전시교육실 직원</t>
    <phoneticPr fontId="2" type="noConversion"/>
  </si>
  <si>
    <t>식물관리연구실 직원</t>
    <phoneticPr fontId="2" type="noConversion"/>
  </si>
  <si>
    <t>생태보전연구실 직원</t>
    <phoneticPr fontId="2" type="noConversion"/>
  </si>
  <si>
    <t>원장, 생태평가연구실 직원</t>
    <phoneticPr fontId="2" type="noConversion"/>
  </si>
  <si>
    <t>생태조사연구실 직원</t>
    <phoneticPr fontId="2" type="noConversion"/>
  </si>
  <si>
    <t>지역생태협력단 직원</t>
    <phoneticPr fontId="2" type="noConversion"/>
  </si>
  <si>
    <t>기획부 직원</t>
    <phoneticPr fontId="2" type="noConversion"/>
  </si>
  <si>
    <r>
      <t>총괄조정부장, 특정</t>
    </r>
    <r>
      <rPr>
        <sz val="8"/>
        <rFont val="맑은 고딕"/>
        <family val="3"/>
        <charset val="129"/>
      </rPr>
      <t>ㆍ</t>
    </r>
    <r>
      <rPr>
        <sz val="8"/>
        <rFont val="맑은 고딕"/>
        <family val="3"/>
        <charset val="129"/>
        <scheme val="minor"/>
      </rPr>
      <t>보호지역조사팀장 등</t>
    </r>
    <phoneticPr fontId="2" type="noConversion"/>
  </si>
  <si>
    <t xml:space="preserve">창조협업조정실 직원, 감사실 직원 </t>
    <phoneticPr fontId="2" type="noConversion"/>
  </si>
  <si>
    <t xml:space="preserve">비상임이사 등 </t>
    <phoneticPr fontId="2" type="noConversion"/>
  </si>
  <si>
    <t>환경부 파견직원 및 서천군 파견 직원 등</t>
    <phoneticPr fontId="2" type="noConversion"/>
  </si>
  <si>
    <t>원장, 지역협력사업단장, 창조협엽조정실장 등</t>
    <phoneticPr fontId="2" type="noConversion"/>
  </si>
  <si>
    <t>환경부 파견직원 등</t>
    <phoneticPr fontId="2" type="noConversion"/>
  </si>
  <si>
    <t>국립생태원 위탁업체 청소팀 및 경비팀</t>
    <phoneticPr fontId="2" type="noConversion"/>
  </si>
  <si>
    <t>홍보부 직원</t>
    <phoneticPr fontId="2" type="noConversion"/>
  </si>
  <si>
    <t>생태기반연구실 직원 등</t>
    <phoneticPr fontId="2" type="noConversion"/>
  </si>
  <si>
    <t>환경부 파견직원 등</t>
    <phoneticPr fontId="2" type="noConversion"/>
  </si>
  <si>
    <t>비서실 직원 등</t>
    <phoneticPr fontId="2" type="noConversion"/>
  </si>
  <si>
    <t xml:space="preserve">영산강유역환경청 직원 등 </t>
    <phoneticPr fontId="2" type="noConversion"/>
  </si>
  <si>
    <t xml:space="preserve">서천군청 파견공무원, 지역협력부 직원 등 </t>
    <phoneticPr fontId="2" type="noConversion"/>
  </si>
  <si>
    <t>홍보부 직원</t>
    <phoneticPr fontId="2" type="noConversion"/>
  </si>
  <si>
    <t>홍보부 직원, 수행비서 등</t>
    <phoneticPr fontId="2" type="noConversion"/>
  </si>
  <si>
    <t>생태지식문화부 직원 등</t>
    <phoneticPr fontId="2" type="noConversion"/>
  </si>
  <si>
    <t xml:space="preserve">홍보부 직원 등 </t>
    <phoneticPr fontId="2" type="noConversion"/>
  </si>
  <si>
    <t>창조협업조정실 직원 등</t>
    <phoneticPr fontId="2" type="noConversion"/>
  </si>
  <si>
    <t>한국환경생태회장 등</t>
    <phoneticPr fontId="2" type="noConversion"/>
  </si>
  <si>
    <t>전시운영부 직원 등</t>
    <phoneticPr fontId="2" type="noConversion"/>
  </si>
  <si>
    <t xml:space="preserve">경영지원실장, 시설안전부 직원 등 </t>
    <phoneticPr fontId="2" type="noConversion"/>
  </si>
  <si>
    <t>지역협력부 직원 , 서천경찰서장 직원 등</t>
    <phoneticPr fontId="2" type="noConversion"/>
  </si>
  <si>
    <t xml:space="preserve"> 동물관리연구실장, 동물병원부장 등</t>
    <phoneticPr fontId="2" type="noConversion"/>
  </si>
  <si>
    <t>생물관리연구본부장, 동물관리부 직원 야외식물부 직원 등</t>
    <phoneticPr fontId="2" type="noConversion"/>
  </si>
  <si>
    <t>생물관리연구본부장, 생태연구본부장, 국회의원 등</t>
    <phoneticPr fontId="2" type="noConversion"/>
  </si>
  <si>
    <t>생태기반연구실 직원, 영산강유역환경청 직원 등</t>
    <phoneticPr fontId="2" type="noConversion"/>
  </si>
  <si>
    <t>경영지원실 직원 등</t>
    <phoneticPr fontId="2" type="noConversion"/>
  </si>
  <si>
    <t>국립생태원 임원, 서울대 교수, 환경부 직원 등</t>
    <phoneticPr fontId="2" type="noConversion"/>
  </si>
  <si>
    <t>비서실 및 부속실 직원</t>
    <phoneticPr fontId="2" type="noConversion"/>
  </si>
  <si>
    <t xml:space="preserve">생태연구본부 직원 등 </t>
    <phoneticPr fontId="2" type="noConversion"/>
  </si>
  <si>
    <t>국립생태원 수석급 직원 등</t>
    <phoneticPr fontId="2" type="noConversion"/>
  </si>
  <si>
    <t>전시교육기획부 직원</t>
    <phoneticPr fontId="2" type="noConversion"/>
  </si>
  <si>
    <t>국립생태원 환경의 날 행사 참여 직원</t>
    <phoneticPr fontId="2" type="noConversion"/>
  </si>
  <si>
    <t>홍보부 직원, 동물병원부 직원 등</t>
    <phoneticPr fontId="2" type="noConversion"/>
  </si>
  <si>
    <t>국립해양생물자원관 직원, 국립생태원 임원 등</t>
    <phoneticPr fontId="2" type="noConversion"/>
  </si>
  <si>
    <t>국립생태원 임원 등</t>
    <phoneticPr fontId="2" type="noConversion"/>
  </si>
  <si>
    <t>동물관리연구실 직원 등</t>
    <phoneticPr fontId="2" type="noConversion"/>
  </si>
  <si>
    <t xml:space="preserve"> 경영지원실 직원 등</t>
    <phoneticPr fontId="2" type="noConversion"/>
  </si>
  <si>
    <t xml:space="preserve">DMZ 생태조사자 </t>
    <phoneticPr fontId="2" type="noConversion"/>
  </si>
  <si>
    <t>비서실 직원 등</t>
    <phoneticPr fontId="2" type="noConversion"/>
  </si>
  <si>
    <t>분자생물학 연구진 등</t>
    <phoneticPr fontId="2" type="noConversion"/>
  </si>
  <si>
    <t>을지훈련 참가 직원</t>
    <phoneticPr fontId="2" type="noConversion"/>
  </si>
  <si>
    <t>환경부 및 국립공원관리공단, 국립생태원 노동조합원 등</t>
    <phoneticPr fontId="2" type="noConversion"/>
  </si>
  <si>
    <t>국립생태원 임원 등</t>
    <phoneticPr fontId="2" type="noConversion"/>
  </si>
  <si>
    <t>국립생태원 직원</t>
    <phoneticPr fontId="2" type="noConversion"/>
  </si>
  <si>
    <t>이수길</t>
    <phoneticPr fontId="2" type="noConversion"/>
  </si>
  <si>
    <t>동물병원부장(환경부 파견), 환경부 AI 대응 관련 직원</t>
    <phoneticPr fontId="2" type="noConversion"/>
  </si>
  <si>
    <t>국립공원 관리공단 관계자</t>
    <phoneticPr fontId="2" type="noConversion"/>
  </si>
  <si>
    <t>환경운동가, 경남교육청 관계자, 동물관리부장 등</t>
    <phoneticPr fontId="2" type="noConversion"/>
  </si>
  <si>
    <t>한국수자원공사 관계자</t>
    <phoneticPr fontId="2" type="noConversion"/>
  </si>
  <si>
    <t>국립공원관리공단 관계자 등</t>
    <phoneticPr fontId="2" type="noConversion"/>
  </si>
  <si>
    <t>노사업무 관련 직원</t>
    <phoneticPr fontId="2" type="noConversion"/>
  </si>
  <si>
    <t>환경부 관계자, 동물병원부장 등</t>
    <phoneticPr fontId="2" type="noConversion"/>
  </si>
  <si>
    <t>국립공원연구원 관계자, 동물관리연구실장 등</t>
    <phoneticPr fontId="2" type="noConversion"/>
  </si>
  <si>
    <t>구례군청 관계자</t>
    <phoneticPr fontId="2" type="noConversion"/>
  </si>
  <si>
    <t>국립생물자원관 관계자 등</t>
    <phoneticPr fontId="2" type="noConversion"/>
  </si>
  <si>
    <t>국립공원관리공단 관계자, 동물관리연구실 직원 등</t>
    <phoneticPr fontId="2" type="noConversion"/>
  </si>
  <si>
    <t>환경부 관계자</t>
    <phoneticPr fontId="2" type="noConversion"/>
  </si>
  <si>
    <t>소록도 성당 관계자</t>
    <phoneticPr fontId="2" type="noConversion"/>
  </si>
  <si>
    <t>국립공원관리공단 관계자</t>
    <phoneticPr fontId="2" type="noConversion"/>
  </si>
  <si>
    <t>환경부 관계자 등</t>
    <phoneticPr fontId="2" type="noConversion"/>
  </si>
  <si>
    <t>대구지방환경청 및 금강소나무관리소 관계자 등</t>
    <phoneticPr fontId="2" type="noConversion"/>
  </si>
  <si>
    <t>한국환경산업기술원 국가환경정보센터 관계자</t>
    <phoneticPr fontId="2" type="noConversion"/>
  </si>
  <si>
    <t>종복원기술원 복부복원센터 관계자 등</t>
    <phoneticPr fontId="2" type="noConversion"/>
  </si>
  <si>
    <t>국립해양생물자원관 관계자 등</t>
    <phoneticPr fontId="2" type="noConversion"/>
  </si>
  <si>
    <t>전북대 관계자</t>
    <phoneticPr fontId="2" type="noConversion"/>
  </si>
  <si>
    <t>새만금유역환경청 관계자 등</t>
    <phoneticPr fontId="2" type="noConversion"/>
  </si>
  <si>
    <t xml:space="preserve">넥서스환경디자인연구소 및 한국환경산업기술원 관계자 등 </t>
    <phoneticPr fontId="2" type="noConversion"/>
  </si>
  <si>
    <t xml:space="preserve">영산강유역환경청 관계자 등 </t>
    <phoneticPr fontId="2" type="noConversion"/>
  </si>
  <si>
    <t xml:space="preserve">태안해양국립공원 관계자 등 </t>
    <phoneticPr fontId="2" type="noConversion"/>
  </si>
  <si>
    <t>환경노동위원회 관계자 등</t>
    <phoneticPr fontId="2" type="noConversion"/>
  </si>
  <si>
    <t>영산강유역환경청 관계자 등</t>
    <phoneticPr fontId="2" type="noConversion"/>
  </si>
  <si>
    <t xml:space="preserve">노동조합집행부 및 총무부 직원 등 </t>
    <phoneticPr fontId="2" type="noConversion"/>
  </si>
  <si>
    <t>집행내역(목적) 및 대상</t>
    <phoneticPr fontId="2" type="noConversion"/>
  </si>
  <si>
    <t>사용처(지역)</t>
    <phoneticPr fontId="2" type="noConversion"/>
  </si>
  <si>
    <t>사용처(지역)</t>
    <phoneticPr fontId="2" type="noConversion"/>
  </si>
  <si>
    <t>전화번호</t>
    <phoneticPr fontId="2" type="noConversion"/>
  </si>
  <si>
    <t>내부직원</t>
    <phoneticPr fontId="2" type="noConversion"/>
  </si>
  <si>
    <t>1월</t>
    <phoneticPr fontId="2" type="noConversion"/>
  </si>
  <si>
    <t>원장</t>
  </si>
  <si>
    <t>카드</t>
    <phoneticPr fontId="2" type="noConversion"/>
  </si>
  <si>
    <t>사용월</t>
  </si>
  <si>
    <t>사용일자</t>
  </si>
  <si>
    <t>집행자</t>
  </si>
  <si>
    <t>집행내역(목적)</t>
  </si>
  <si>
    <t>사용처(지역)</t>
  </si>
  <si>
    <t>전화번호</t>
  </si>
  <si>
    <t>집행대상자</t>
  </si>
  <si>
    <t>집행구분</t>
  </si>
  <si>
    <t>인원(명)</t>
  </si>
  <si>
    <t xml:space="preserve"> 집행금액(원) </t>
  </si>
  <si>
    <t>1월</t>
    <phoneticPr fontId="2" type="noConversion"/>
  </si>
  <si>
    <t>원장</t>
    <phoneticPr fontId="2" type="noConversion"/>
  </si>
  <si>
    <t>카드2회</t>
    <phoneticPr fontId="2" type="noConversion"/>
  </si>
  <si>
    <t xml:space="preserve">임원 간담회 </t>
    <phoneticPr fontId="2" type="noConversion"/>
  </si>
  <si>
    <t>롯데리아 서천장항점(충남 서천군)</t>
    <phoneticPr fontId="2" type="noConversion"/>
  </si>
  <si>
    <t>041-957-0773</t>
    <phoneticPr fontId="2" type="noConversion"/>
  </si>
  <si>
    <t>외부기관</t>
    <phoneticPr fontId="2" type="noConversion"/>
  </si>
  <si>
    <t>카드8회</t>
    <phoneticPr fontId="2" type="noConversion"/>
  </si>
  <si>
    <t>유관기관(국회) 경조사에 따른 화환 구매</t>
    <phoneticPr fontId="2" type="noConversion"/>
  </si>
  <si>
    <t>041-956-3885</t>
    <phoneticPr fontId="2" type="noConversion"/>
  </si>
  <si>
    <t>청개구리식당(충남 서천군)</t>
    <phoneticPr fontId="2" type="noConversion"/>
  </si>
  <si>
    <t>063-910-2200</t>
    <phoneticPr fontId="2" type="noConversion"/>
  </si>
  <si>
    <t>일송(충남 서천군)</t>
    <phoneticPr fontId="2" type="noConversion"/>
  </si>
  <si>
    <t>041-956-5733</t>
    <phoneticPr fontId="2" type="noConversion"/>
  </si>
  <si>
    <t>아리랑(전북 군산시)</t>
    <phoneticPr fontId="2" type="noConversion"/>
  </si>
  <si>
    <t>063-442-1207</t>
    <phoneticPr fontId="2" type="noConversion"/>
  </si>
  <si>
    <t>노사협력 및 상생 방안 논의</t>
    <phoneticPr fontId="2" type="noConversion"/>
  </si>
  <si>
    <t>카드42회</t>
    <phoneticPr fontId="2" type="noConversion"/>
  </si>
  <si>
    <t>원장 업무추진비 사용내역(2026)</t>
    <phoneticPr fontId="2" type="noConversion"/>
  </si>
  <si>
    <t>경영안전본부장 업무추진비 사용내역(2026)</t>
    <phoneticPr fontId="2" type="noConversion"/>
  </si>
  <si>
    <t>전시교육본부장 업무추진비 사용내역(2026)</t>
    <phoneticPr fontId="2" type="noConversion"/>
  </si>
  <si>
    <t>멸종위기종복원센터장 업무추진비 사용내역(2026)</t>
    <phoneticPr fontId="2" type="noConversion"/>
  </si>
  <si>
    <t>유관기관 경조사비 내역(2026)</t>
    <phoneticPr fontId="2" type="noConversion"/>
  </si>
  <si>
    <t>유관기관(건국대학교) 경조사에 따른 화환 구매</t>
    <phoneticPr fontId="2" type="noConversion"/>
  </si>
  <si>
    <t>25년 기과장경영계약 이행실적 집중작성 워크숍 직원 격려</t>
    <phoneticPr fontId="2" type="noConversion"/>
  </si>
  <si>
    <t>현안사항 업무 논의</t>
    <phoneticPr fontId="2" type="noConversion"/>
  </si>
  <si>
    <t>기후에너지 환경부 워크숍 물품 구매</t>
    <phoneticPr fontId="2" type="noConversion"/>
  </si>
  <si>
    <t>사업전략팀 직원 격려</t>
    <phoneticPr fontId="2" type="noConversion"/>
  </si>
  <si>
    <t>연구 논의 및 협의</t>
    <phoneticPr fontId="2" type="noConversion"/>
  </si>
  <si>
    <t>현안 사항 논의</t>
    <phoneticPr fontId="2" type="noConversion"/>
  </si>
  <si>
    <t>063-471-1911</t>
    <phoneticPr fontId="2" type="noConversion"/>
  </si>
  <si>
    <t>사월(전북 군산시)</t>
    <phoneticPr fontId="2" type="noConversion"/>
  </si>
  <si>
    <t>063-452-9888</t>
    <phoneticPr fontId="2" type="noConversion"/>
  </si>
  <si>
    <t>맥도날드 군산조촌점(전북 군산시)</t>
    <phoneticPr fontId="2" type="noConversion"/>
  </si>
  <si>
    <t>서브웨이(전북 군산시)</t>
    <phoneticPr fontId="2" type="noConversion"/>
  </si>
  <si>
    <t>생태기후연구본부장 업무추진비 사용내역(2026)</t>
    <phoneticPr fontId="2" type="noConversion"/>
  </si>
  <si>
    <t>조사평가연구본부장 업무추진비 사용내역(2026)</t>
    <phoneticPr fontId="2" type="noConversion"/>
  </si>
  <si>
    <t>멸종위기종복원센터장</t>
    <phoneticPr fontId="2" type="noConversion"/>
  </si>
  <si>
    <t xml:space="preserve"> 경영평가대응TF팀 직원 격려에 따른 업무추진비 사용</t>
    <phoneticPr fontId="2" type="noConversion"/>
  </si>
  <si>
    <t>크리스피크림(대전)</t>
    <phoneticPr fontId="2" type="noConversion"/>
  </si>
  <si>
    <t>042-488-4381</t>
    <phoneticPr fontId="2" type="noConversion"/>
  </si>
  <si>
    <t>장원가든(경북 영양군)</t>
    <phoneticPr fontId="2" type="noConversion"/>
  </si>
  <si>
    <t>054-683-1114</t>
    <phoneticPr fontId="2" type="noConversion"/>
  </si>
  <si>
    <t>영양군 꽃차 사회적협동조합(경북 영양군)</t>
    <phoneticPr fontId="2" type="noConversion"/>
  </si>
  <si>
    <t>054-682-0230</t>
    <phoneticPr fontId="2" type="noConversion"/>
  </si>
  <si>
    <t>카드3회</t>
    <phoneticPr fontId="2" type="noConversion"/>
  </si>
  <si>
    <t>조사평가연구본부장</t>
    <phoneticPr fontId="2" type="noConversion"/>
  </si>
  <si>
    <t>2025년 경영실적보고서 집중작성 격려방문</t>
    <phoneticPr fontId="2" type="noConversion"/>
  </si>
  <si>
    <t>호두당(전북 무주군)</t>
    <phoneticPr fontId="2" type="noConversion"/>
  </si>
  <si>
    <t>063-322-1205</t>
    <phoneticPr fontId="2" type="noConversion"/>
  </si>
  <si>
    <t>조사평가연구본부 업무보고 회의</t>
    <phoneticPr fontId="2" type="noConversion"/>
  </si>
  <si>
    <t>부경한우정육식당(충남 서천군)</t>
    <phoneticPr fontId="2" type="noConversion"/>
  </si>
  <si>
    <t>041-956-9114</t>
    <phoneticPr fontId="2" type="noConversion"/>
  </si>
  <si>
    <t>조사평가연구본부 성과 공유회</t>
    <phoneticPr fontId="2" type="noConversion"/>
  </si>
  <si>
    <t>엔마트(전북 군산시)</t>
    <phoneticPr fontId="2" type="noConversion"/>
  </si>
  <si>
    <t>063-442-8273</t>
    <phoneticPr fontId="2" type="noConversion"/>
  </si>
  <si>
    <t>전시교육본부장</t>
    <phoneticPr fontId="2" type="noConversion"/>
  </si>
  <si>
    <t>잇쏘프레시(전북 무주군)</t>
    <phoneticPr fontId="2" type="noConversion"/>
  </si>
  <si>
    <t>010-9876-0032</t>
    <phoneticPr fontId="2" type="noConversion"/>
  </si>
  <si>
    <t>전주지방환경청 업무협의</t>
    <phoneticPr fontId="2" type="noConversion"/>
  </si>
  <si>
    <t>여믐(전북 완주군)</t>
    <phoneticPr fontId="2" type="noConversion"/>
  </si>
  <si>
    <t>0507-1354-3382</t>
    <phoneticPr fontId="2" type="noConversion"/>
  </si>
  <si>
    <t>경영안전본부장</t>
    <phoneticPr fontId="2" type="noConversion"/>
  </si>
  <si>
    <t>잇쏘프레시 무주점(전북 무주군)</t>
    <phoneticPr fontId="2" type="noConversion"/>
  </si>
  <si>
    <t>063-324-1116</t>
    <phoneticPr fontId="2" type="noConversion"/>
  </si>
  <si>
    <t>신성장사업(TF) 현안사항 논의</t>
    <phoneticPr fontId="2" type="noConversion"/>
  </si>
  <si>
    <t>굴림샤브&amp;콩국수 어린이대공원점(서울 광진구)</t>
    <phoneticPr fontId="2" type="noConversion"/>
  </si>
  <si>
    <t>010-2592-2770</t>
    <phoneticPr fontId="2" type="noConversion"/>
  </si>
  <si>
    <t>기관장 경영계약 이행실적보고서 집중작성 격려방문</t>
    <phoneticPr fontId="2" type="noConversion"/>
  </si>
  <si>
    <t>사회적협동조합군산(전북 군산시)</t>
    <phoneticPr fontId="2" type="noConversion"/>
  </si>
  <si>
    <t>063-465-5822)</t>
    <phoneticPr fontId="2" type="noConversion"/>
  </si>
  <si>
    <t>인재경영부 직원 격려</t>
    <phoneticPr fontId="2" type="noConversion"/>
  </si>
  <si>
    <t>짬뽕애명가(전북 군산시)</t>
    <phoneticPr fontId="2" type="noConversion"/>
  </si>
  <si>
    <t>063-471-8845)</t>
    <phoneticPr fontId="2" type="noConversion"/>
  </si>
  <si>
    <t>카드 4회</t>
    <phoneticPr fontId="2" type="noConversion"/>
  </si>
  <si>
    <t>생태기후연구본부장</t>
    <phoneticPr fontId="2" type="noConversion"/>
  </si>
  <si>
    <t>도약센터카페(전북 무주군)</t>
    <phoneticPr fontId="2" type="noConversion"/>
  </si>
  <si>
    <t>063-320-0114</t>
    <phoneticPr fontId="2" type="noConversion"/>
  </si>
  <si>
    <t>습지센터 업무 논의 및 직원 격려</t>
    <phoneticPr fontId="2" type="noConversion"/>
  </si>
  <si>
    <t>대동육지도(대구 달성군)</t>
    <phoneticPr fontId="2" type="noConversion"/>
  </si>
  <si>
    <t>053-615-3292</t>
    <phoneticPr fontId="2" type="noConversion"/>
  </si>
  <si>
    <t>생태기후연구본부 1월 월간회의</t>
    <phoneticPr fontId="2" type="noConversion"/>
  </si>
  <si>
    <t>원조박가네(충남 서천군)</t>
    <phoneticPr fontId="2" type="noConversion"/>
  </si>
  <si>
    <t>041-956-5900</t>
    <phoneticPr fontId="2" type="noConversion"/>
  </si>
  <si>
    <t>카드 3회</t>
    <phoneticPr fontId="2" type="noConversion"/>
  </si>
  <si>
    <t>주왕산 국립공원관리공단 업무협의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</si>
</sst>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&quot;카드&quot;General&quot;회&quot;"/>
    <numFmt numFmtId="177" formatCode="&quot;카&quot;&quot;드&quot;General&quot;회&quot;"/>
    <numFmt numFmtId="178" formatCode="0_);[Red]\(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5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22" fillId="0" borderId="0"/>
    <xf numFmtId="0" fontId="27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41" fontId="1" fillId="0" borderId="0" applyFont="0" applyFill="0" applyBorder="0" applyAlignment="0" applyProtection="0">
      <alignment vertical="center"/>
    </xf>
  </cellStyleXfs>
  <cellXfs count="3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2" fontId="4" fillId="0" borderId="0" xfId="1" applyFont="1" applyAlignment="1">
      <alignment horizontal="center" vertical="center"/>
    </xf>
    <xf numFmtId="42" fontId="0" fillId="0" borderId="0" xfId="1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0" fillId="4" borderId="0" xfId="0" applyFill="1">
      <alignment vertical="center"/>
    </xf>
    <xf numFmtId="42" fontId="7" fillId="4" borderId="1" xfId="1" applyFont="1" applyFill="1" applyBorder="1" applyAlignment="1">
      <alignment horizontal="center" vertical="center"/>
    </xf>
    <xf numFmtId="42" fontId="6" fillId="5" borderId="1" xfId="1" applyFont="1" applyFill="1" applyBorder="1" applyAlignment="1">
      <alignment horizontal="center" vertical="center"/>
    </xf>
    <xf numFmtId="42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5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178" fontId="7" fillId="0" borderId="1" xfId="0" applyNumberFormat="1" applyFont="1" applyFill="1" applyBorder="1" applyAlignment="1">
      <alignment horizontal="center" vertical="center"/>
    </xf>
    <xf numFmtId="42" fontId="7" fillId="2" borderId="1" xfId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178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8" fillId="0" borderId="1" xfId="0" applyNumberFormat="1" applyFont="1" applyFill="1" applyBorder="1" applyAlignment="1">
      <alignment horizontal="left" vertical="center" wrapText="1"/>
    </xf>
    <xf numFmtId="14" fontId="8" fillId="2" borderId="1" xfId="0" applyNumberFormat="1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left" vertical="center" wrapText="1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0" fontId="6" fillId="5" borderId="1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3" fontId="4" fillId="0" borderId="9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/>
    </xf>
    <xf numFmtId="42" fontId="12" fillId="0" borderId="1" xfId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3" fillId="0" borderId="11" xfId="0" applyNumberFormat="1" applyFont="1" applyFill="1" applyBorder="1" applyAlignment="1">
      <alignment horizontal="right" vertical="center" wrapText="1"/>
    </xf>
    <xf numFmtId="0" fontId="4" fillId="0" borderId="10" xfId="0" applyFont="1" applyFill="1" applyBorder="1">
      <alignment vertical="center"/>
    </xf>
    <xf numFmtId="178" fontId="4" fillId="0" borderId="10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78" fontId="4" fillId="2" borderId="10" xfId="0" applyNumberFormat="1" applyFont="1" applyFill="1" applyBorder="1" applyAlignment="1">
      <alignment horizontal="center" vertical="center"/>
    </xf>
    <xf numFmtId="14" fontId="12" fillId="0" borderId="10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left" vertical="center"/>
    </xf>
    <xf numFmtId="0" fontId="3" fillId="0" borderId="10" xfId="0" applyNumberFormat="1" applyFont="1" applyFill="1" applyBorder="1" applyAlignment="1">
      <alignment horizontal="right" vertical="center" wrapText="1"/>
    </xf>
    <xf numFmtId="3" fontId="4" fillId="0" borderId="10" xfId="0" applyNumberFormat="1" applyFont="1" applyFill="1" applyBorder="1" applyAlignment="1">
      <alignment horizontal="right" vertical="center"/>
    </xf>
    <xf numFmtId="49" fontId="4" fillId="0" borderId="10" xfId="0" applyNumberFormat="1" applyFont="1" applyFill="1" applyBorder="1" applyAlignment="1">
      <alignment horizontal="center" vertical="center"/>
    </xf>
    <xf numFmtId="178" fontId="4" fillId="3" borderId="1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2" fontId="6" fillId="0" borderId="1" xfId="1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9" fillId="0" borderId="1" xfId="0" applyFont="1" applyFill="1" applyBorder="1" applyAlignment="1">
      <alignment horizontal="left" vertical="center" wrapText="1"/>
    </xf>
    <xf numFmtId="42" fontId="4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2" fontId="0" fillId="0" borderId="0" xfId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178" fontId="4" fillId="2" borderId="1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14" fontId="7" fillId="4" borderId="6" xfId="0" applyNumberFormat="1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0" fontId="3" fillId="3" borderId="10" xfId="0" applyNumberFormat="1" applyFont="1" applyFill="1" applyBorder="1" applyAlignment="1">
      <alignment horizontal="right" vertical="center" wrapText="1"/>
    </xf>
    <xf numFmtId="0" fontId="14" fillId="3" borderId="10" xfId="0" applyFont="1" applyFill="1" applyBorder="1" applyAlignment="1">
      <alignment horizontal="center" vertical="center"/>
    </xf>
    <xf numFmtId="3" fontId="4" fillId="3" borderId="10" xfId="0" applyNumberFormat="1" applyFont="1" applyFill="1" applyBorder="1" applyAlignment="1">
      <alignment horizontal="right" vertical="center"/>
    </xf>
    <xf numFmtId="0" fontId="15" fillId="0" borderId="9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3" fontId="14" fillId="0" borderId="9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3" fillId="6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3" fillId="6" borderId="9" xfId="0" applyNumberFormat="1" applyFont="1" applyFill="1" applyBorder="1" applyAlignment="1">
      <alignment horizontal="center" vertical="center" wrapText="1"/>
    </xf>
    <xf numFmtId="0" fontId="4" fillId="6" borderId="9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14" fontId="8" fillId="0" borderId="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7" fillId="0" borderId="0" xfId="0" applyFont="1">
      <alignment vertical="center"/>
    </xf>
    <xf numFmtId="0" fontId="12" fillId="0" borderId="0" xfId="0" applyFo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 wrapText="1"/>
    </xf>
    <xf numFmtId="42" fontId="18" fillId="5" borderId="21" xfId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5" borderId="10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42" fontId="18" fillId="5" borderId="10" xfId="1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42" fontId="7" fillId="4" borderId="21" xfId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0" xfId="0" applyNumberFormat="1" applyFont="1" applyFill="1" applyBorder="1" applyAlignment="1">
      <alignment horizontal="center" vertical="center" wrapText="1"/>
    </xf>
    <xf numFmtId="178" fontId="7" fillId="2" borderId="10" xfId="0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178" fontId="12" fillId="2" borderId="1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8" fontId="7" fillId="0" borderId="10" xfId="0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42" fontId="7" fillId="4" borderId="18" xfId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7" fillId="0" borderId="23" xfId="0" applyNumberFormat="1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12" fillId="6" borderId="10" xfId="4" applyFont="1" applyFill="1" applyBorder="1" applyAlignment="1">
      <alignment horizontal="center" vertical="center"/>
    </xf>
    <xf numFmtId="3" fontId="12" fillId="0" borderId="20" xfId="0" applyNumberFormat="1" applyFont="1" applyFill="1" applyBorder="1" applyAlignment="1">
      <alignment horizontal="center" vertical="center"/>
    </xf>
    <xf numFmtId="0" fontId="12" fillId="0" borderId="10" xfId="0" applyNumberFormat="1" applyFont="1" applyFill="1" applyBorder="1" applyAlignment="1">
      <alignment horizontal="center" vertical="center" wrapText="1"/>
    </xf>
    <xf numFmtId="3" fontId="12" fillId="0" borderId="10" xfId="0" applyNumberFormat="1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21" xfId="0" applyNumberFormat="1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1" xfId="0" applyNumberFormat="1" applyFont="1" applyFill="1" applyBorder="1" applyAlignment="1">
      <alignment horizontal="center" vertical="center"/>
    </xf>
    <xf numFmtId="3" fontId="7" fillId="0" borderId="21" xfId="0" applyNumberFormat="1" applyFont="1" applyFill="1" applyBorder="1" applyAlignment="1">
      <alignment horizontal="center" vertical="center"/>
    </xf>
    <xf numFmtId="0" fontId="12" fillId="2" borderId="6" xfId="0" applyNumberFormat="1" applyFont="1" applyFill="1" applyBorder="1" applyAlignment="1">
      <alignment horizontal="center" vertical="center" wrapText="1"/>
    </xf>
    <xf numFmtId="0" fontId="12" fillId="2" borderId="21" xfId="0" applyNumberFormat="1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/>
    </xf>
    <xf numFmtId="0" fontId="12" fillId="2" borderId="21" xfId="0" applyNumberFormat="1" applyFont="1" applyFill="1" applyBorder="1" applyAlignment="1">
      <alignment horizontal="center" vertical="center"/>
    </xf>
    <xf numFmtId="3" fontId="12" fillId="2" borderId="21" xfId="0" applyNumberFormat="1" applyFont="1" applyFill="1" applyBorder="1" applyAlignment="1">
      <alignment horizontal="center" vertical="center"/>
    </xf>
    <xf numFmtId="0" fontId="7" fillId="2" borderId="21" xfId="0" applyNumberFormat="1" applyFont="1" applyFill="1" applyBorder="1" applyAlignment="1">
      <alignment horizontal="center" vertical="center" wrapText="1"/>
    </xf>
    <xf numFmtId="0" fontId="7" fillId="0" borderId="22" xfId="0" applyNumberFormat="1" applyFont="1" applyFill="1" applyBorder="1" applyAlignment="1">
      <alignment horizontal="center" vertical="center" wrapText="1"/>
    </xf>
    <xf numFmtId="3" fontId="7" fillId="0" borderId="20" xfId="0" applyNumberFormat="1" applyFont="1" applyFill="1" applyBorder="1" applyAlignment="1">
      <alignment horizontal="center" vertical="center"/>
    </xf>
    <xf numFmtId="0" fontId="7" fillId="2" borderId="23" xfId="0" applyNumberFormat="1" applyFont="1" applyFill="1" applyBorder="1" applyAlignment="1">
      <alignment horizontal="center" vertical="center" wrapText="1"/>
    </xf>
    <xf numFmtId="0" fontId="7" fillId="2" borderId="22" xfId="0" applyNumberFormat="1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/>
    </xf>
    <xf numFmtId="3" fontId="7" fillId="2" borderId="20" xfId="0" applyNumberFormat="1" applyFont="1" applyFill="1" applyBorder="1" applyAlignment="1">
      <alignment horizontal="center" vertical="center"/>
    </xf>
    <xf numFmtId="0" fontId="12" fillId="2" borderId="23" xfId="0" applyNumberFormat="1" applyFont="1" applyFill="1" applyBorder="1" applyAlignment="1">
      <alignment horizontal="center" vertical="center" wrapText="1"/>
    </xf>
    <xf numFmtId="0" fontId="12" fillId="2" borderId="22" xfId="0" applyNumberFormat="1" applyFont="1" applyFill="1" applyBorder="1" applyAlignment="1">
      <alignment horizontal="center" vertical="center" wrapText="1"/>
    </xf>
    <xf numFmtId="3" fontId="12" fillId="2" borderId="20" xfId="0" applyNumberFormat="1" applyFont="1" applyFill="1" applyBorder="1" applyAlignment="1">
      <alignment horizontal="center" vertical="center"/>
    </xf>
    <xf numFmtId="178" fontId="7" fillId="0" borderId="10" xfId="0" applyNumberFormat="1" applyFont="1" applyFill="1" applyBorder="1" applyAlignment="1">
      <alignment horizontal="center" vertical="center" wrapText="1"/>
    </xf>
    <xf numFmtId="178" fontId="7" fillId="0" borderId="21" xfId="0" applyNumberFormat="1" applyFont="1" applyFill="1" applyBorder="1" applyAlignment="1">
      <alignment horizontal="center" vertical="center"/>
    </xf>
    <xf numFmtId="14" fontId="7" fillId="2" borderId="6" xfId="0" applyNumberFormat="1" applyFont="1" applyFill="1" applyBorder="1" applyAlignment="1">
      <alignment horizontal="center" vertical="center"/>
    </xf>
    <xf numFmtId="14" fontId="7" fillId="2" borderId="21" xfId="0" applyNumberFormat="1" applyFont="1" applyFill="1" applyBorder="1" applyAlignment="1">
      <alignment horizontal="center" vertical="center" wrapText="1"/>
    </xf>
    <xf numFmtId="176" fontId="7" fillId="2" borderId="21" xfId="0" applyNumberFormat="1" applyFont="1" applyFill="1" applyBorder="1" applyAlignment="1">
      <alignment horizontal="center" vertical="center"/>
    </xf>
    <xf numFmtId="178" fontId="7" fillId="2" borderId="21" xfId="0" applyNumberFormat="1" applyFont="1" applyFill="1" applyBorder="1" applyAlignment="1">
      <alignment horizontal="center" vertical="center"/>
    </xf>
    <xf numFmtId="42" fontId="7" fillId="2" borderId="21" xfId="1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14" fontId="7" fillId="0" borderId="21" xfId="0" applyNumberFormat="1" applyFont="1" applyFill="1" applyBorder="1" applyAlignment="1">
      <alignment horizontal="center" vertical="center" wrapText="1"/>
    </xf>
    <xf numFmtId="14" fontId="7" fillId="2" borderId="28" xfId="0" applyNumberFormat="1" applyFont="1" applyFill="1" applyBorder="1" applyAlignment="1">
      <alignment horizontal="center" vertical="center" wrapText="1"/>
    </xf>
    <xf numFmtId="42" fontId="16" fillId="5" borderId="2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2" fontId="7" fillId="0" borderId="0" xfId="1" applyFont="1" applyAlignment="1">
      <alignment horizontal="center" vertical="center"/>
    </xf>
    <xf numFmtId="3" fontId="7" fillId="0" borderId="0" xfId="0" applyNumberFormat="1" applyFont="1" applyFill="1">
      <alignment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14" fontId="11" fillId="2" borderId="2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0" fontId="18" fillId="5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6" fillId="0" borderId="0" xfId="0" applyFont="1" applyFill="1" applyAlignment="1">
      <alignment horizontal="left" vertical="center"/>
    </xf>
    <xf numFmtId="42" fontId="7" fillId="0" borderId="0" xfId="0" applyNumberFormat="1" applyFont="1" applyFill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 wrapText="1"/>
    </xf>
    <xf numFmtId="0" fontId="7" fillId="6" borderId="10" xfId="4" applyFont="1" applyFill="1" applyBorder="1" applyAlignment="1">
      <alignment horizontal="center" vertical="center"/>
    </xf>
    <xf numFmtId="41" fontId="7" fillId="4" borderId="10" xfId="2" applyFont="1" applyFill="1" applyBorder="1" applyAlignment="1">
      <alignment horizontal="right" vertical="center"/>
    </xf>
    <xf numFmtId="41" fontId="7" fillId="4" borderId="10" xfId="2" applyFont="1" applyFill="1" applyBorder="1" applyAlignment="1">
      <alignment horizontal="center" vertical="center"/>
    </xf>
    <xf numFmtId="41" fontId="18" fillId="5" borderId="10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41" fontId="12" fillId="0" borderId="10" xfId="2" applyFont="1" applyFill="1" applyBorder="1" applyAlignment="1">
      <alignment vertical="center"/>
    </xf>
    <xf numFmtId="0" fontId="18" fillId="5" borderId="36" xfId="0" applyFont="1" applyFill="1" applyBorder="1" applyAlignment="1">
      <alignment horizontal="center" vertical="center"/>
    </xf>
    <xf numFmtId="0" fontId="19" fillId="5" borderId="36" xfId="0" applyFont="1" applyFill="1" applyBorder="1" applyAlignment="1">
      <alignment horizontal="center" vertical="center"/>
    </xf>
    <xf numFmtId="41" fontId="18" fillId="5" borderId="36" xfId="2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41" fontId="0" fillId="0" borderId="0" xfId="2" applyFont="1" applyAlignment="1">
      <alignment horizontal="right" vertical="center"/>
    </xf>
    <xf numFmtId="41" fontId="0" fillId="0" borderId="0" xfId="0" applyNumberFormat="1" applyFill="1">
      <alignment vertical="center"/>
    </xf>
    <xf numFmtId="14" fontId="12" fillId="0" borderId="10" xfId="0" applyNumberFormat="1" applyFont="1" applyFill="1" applyBorder="1" applyAlignment="1">
      <alignment vertical="center"/>
    </xf>
    <xf numFmtId="41" fontId="16" fillId="5" borderId="37" xfId="2" applyFont="1" applyFill="1" applyBorder="1" applyAlignment="1">
      <alignment horizontal="right" vertical="center" shrinkToFit="1"/>
    </xf>
    <xf numFmtId="41" fontId="16" fillId="5" borderId="38" xfId="2" applyFont="1" applyFill="1" applyBorder="1" applyAlignment="1">
      <alignment horizontal="right" vertical="center" shrinkToFit="1"/>
    </xf>
    <xf numFmtId="41" fontId="16" fillId="5" borderId="39" xfId="2" applyFont="1" applyFill="1" applyBorder="1" applyAlignment="1">
      <alignment horizontal="right" vertical="center" shrinkToFit="1"/>
    </xf>
    <xf numFmtId="41" fontId="16" fillId="5" borderId="10" xfId="2" applyNumberFormat="1" applyFont="1" applyFill="1" applyBorder="1" applyAlignment="1">
      <alignment horizontal="center" vertical="center" shrinkToFit="1"/>
    </xf>
    <xf numFmtId="0" fontId="16" fillId="5" borderId="38" xfId="0" applyFont="1" applyFill="1" applyBorder="1" applyAlignment="1">
      <alignment horizontal="right" vertical="center" shrinkToFit="1"/>
    </xf>
    <xf numFmtId="0" fontId="16" fillId="5" borderId="38" xfId="0" applyFont="1" applyFill="1" applyBorder="1" applyAlignment="1">
      <alignment horizontal="center" vertical="center" shrinkToFit="1"/>
    </xf>
    <xf numFmtId="0" fontId="16" fillId="5" borderId="39" xfId="0" applyFont="1" applyFill="1" applyBorder="1" applyAlignment="1">
      <alignment horizontal="right" vertical="center" shrinkToFit="1"/>
    </xf>
    <xf numFmtId="41" fontId="16" fillId="5" borderId="10" xfId="2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/>
    </xf>
    <xf numFmtId="14" fontId="7" fillId="0" borderId="10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6" borderId="10" xfId="8" applyFont="1" applyFill="1" applyBorder="1" applyAlignment="1">
      <alignment horizontal="center" vertical="center"/>
    </xf>
    <xf numFmtId="0" fontId="16" fillId="5" borderId="41" xfId="0" applyFont="1" applyFill="1" applyBorder="1" applyAlignment="1">
      <alignment horizontal="right" vertical="center" shrinkToFit="1"/>
    </xf>
    <xf numFmtId="0" fontId="16" fillId="5" borderId="40" xfId="0" applyFont="1" applyFill="1" applyBorder="1" applyAlignment="1">
      <alignment horizontal="right" vertical="center" shrinkToFit="1"/>
    </xf>
    <xf numFmtId="0" fontId="8" fillId="0" borderId="10" xfId="0" applyFont="1" applyBorder="1" applyAlignment="1">
      <alignment horizontal="center" vertical="center" wrapText="1"/>
    </xf>
    <xf numFmtId="0" fontId="23" fillId="0" borderId="0" xfId="0" applyFont="1">
      <alignment vertical="center"/>
    </xf>
    <xf numFmtId="0" fontId="20" fillId="0" borderId="0" xfId="0" applyFont="1">
      <alignment vertical="center"/>
    </xf>
    <xf numFmtId="0" fontId="17" fillId="0" borderId="0" xfId="0" applyFont="1">
      <alignment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6" borderId="10" xfId="8" applyFont="1" applyFill="1" applyBorder="1" applyAlignment="1">
      <alignment horizontal="center" vertical="center" shrinkToFit="1"/>
    </xf>
    <xf numFmtId="0" fontId="7" fillId="5" borderId="37" xfId="0" applyFont="1" applyFill="1" applyBorder="1" applyAlignment="1">
      <alignment horizontal="right" vertical="center" shrinkToFit="1"/>
    </xf>
    <xf numFmtId="14" fontId="7" fillId="0" borderId="10" xfId="0" applyNumberFormat="1" applyFont="1" applyBorder="1" applyAlignment="1">
      <alignment horizontal="center" vertical="center" shrinkToFit="1"/>
    </xf>
    <xf numFmtId="41" fontId="12" fillId="0" borderId="10" xfId="2" applyFont="1" applyFill="1" applyBorder="1" applyAlignment="1">
      <alignment vertical="center" shrinkToFit="1"/>
    </xf>
    <xf numFmtId="0" fontId="7" fillId="0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10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right" vertical="center"/>
    </xf>
    <xf numFmtId="14" fontId="7" fillId="4" borderId="1" xfId="0" applyNumberFormat="1" applyFont="1" applyFill="1" applyBorder="1" applyAlignment="1">
      <alignment horizontal="right" vertical="center"/>
    </xf>
    <xf numFmtId="176" fontId="7" fillId="4" borderId="3" xfId="0" applyNumberFormat="1" applyFont="1" applyFill="1" applyBorder="1" applyAlignment="1">
      <alignment horizontal="center" vertical="center"/>
    </xf>
    <xf numFmtId="176" fontId="7" fillId="4" borderId="6" xfId="0" applyNumberFormat="1" applyFont="1" applyFill="1" applyBorder="1" applyAlignment="1">
      <alignment horizontal="center" vertical="center"/>
    </xf>
    <xf numFmtId="177" fontId="6" fillId="5" borderId="3" xfId="0" applyNumberFormat="1" applyFont="1" applyFill="1" applyBorder="1" applyAlignment="1">
      <alignment horizontal="center" vertical="center"/>
    </xf>
    <xf numFmtId="177" fontId="6" fillId="5" borderId="6" xfId="0" applyNumberFormat="1" applyFont="1" applyFill="1" applyBorder="1" applyAlignment="1">
      <alignment horizontal="center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6" fillId="5" borderId="21" xfId="0" applyFont="1" applyFill="1" applyBorder="1" applyAlignment="1">
      <alignment horizontal="center" vertical="center"/>
    </xf>
    <xf numFmtId="0" fontId="16" fillId="5" borderId="10" xfId="0" applyFont="1" applyFill="1" applyBorder="1" applyAlignment="1">
      <alignment horizontal="center" vertical="center"/>
    </xf>
    <xf numFmtId="177" fontId="16" fillId="5" borderId="3" xfId="0" applyNumberFormat="1" applyFont="1" applyFill="1" applyBorder="1" applyAlignment="1">
      <alignment horizontal="center" vertical="center"/>
    </xf>
    <xf numFmtId="177" fontId="16" fillId="5" borderId="6" xfId="0" applyNumberFormat="1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176" fontId="7" fillId="4" borderId="31" xfId="0" applyNumberFormat="1" applyFont="1" applyFill="1" applyBorder="1" applyAlignment="1">
      <alignment horizontal="center" vertical="center"/>
    </xf>
    <xf numFmtId="176" fontId="7" fillId="4" borderId="30" xfId="0" applyNumberFormat="1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176" fontId="7" fillId="4" borderId="32" xfId="0" applyNumberFormat="1" applyFont="1" applyFill="1" applyBorder="1" applyAlignment="1">
      <alignment horizontal="center" vertical="center"/>
    </xf>
    <xf numFmtId="176" fontId="7" fillId="4" borderId="34" xfId="0" applyNumberFormat="1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176" fontId="7" fillId="4" borderId="12" xfId="0" applyNumberFormat="1" applyFont="1" applyFill="1" applyBorder="1" applyAlignment="1">
      <alignment horizontal="center" vertical="center"/>
    </xf>
    <xf numFmtId="176" fontId="7" fillId="4" borderId="14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14" fontId="7" fillId="4" borderId="38" xfId="0" applyNumberFormat="1" applyFont="1" applyFill="1" applyBorder="1" applyAlignment="1">
      <alignment horizontal="right" vertical="center"/>
    </xf>
    <xf numFmtId="14" fontId="7" fillId="4" borderId="3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177" fontId="16" fillId="5" borderId="41" xfId="0" applyNumberFormat="1" applyFont="1" applyFill="1" applyBorder="1" applyAlignment="1">
      <alignment horizontal="center" vertical="center" shrinkToFit="1"/>
    </xf>
    <xf numFmtId="177" fontId="16" fillId="5" borderId="40" xfId="0" applyNumberFormat="1" applyFont="1" applyFill="1" applyBorder="1" applyAlignment="1">
      <alignment horizontal="center" vertical="center" shrinkToFit="1"/>
    </xf>
    <xf numFmtId="0" fontId="25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7" fillId="4" borderId="40" xfId="0" applyNumberFormat="1" applyFont="1" applyFill="1" applyBorder="1" applyAlignment="1">
      <alignment horizontal="right" vertical="center"/>
    </xf>
    <xf numFmtId="176" fontId="7" fillId="4" borderId="41" xfId="0" applyNumberFormat="1" applyFont="1" applyFill="1" applyBorder="1" applyAlignment="1">
      <alignment horizontal="center" vertical="center"/>
    </xf>
    <xf numFmtId="176" fontId="7" fillId="4" borderId="40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4" borderId="32" xfId="0" applyFont="1" applyFill="1" applyBorder="1" applyAlignment="1">
      <alignment horizontal="right" vertical="center"/>
    </xf>
    <xf numFmtId="0" fontId="7" fillId="4" borderId="33" xfId="0" applyFont="1" applyFill="1" applyBorder="1" applyAlignment="1">
      <alignment horizontal="right" vertical="center"/>
    </xf>
    <xf numFmtId="0" fontId="7" fillId="4" borderId="34" xfId="0" applyFont="1" applyFill="1" applyBorder="1" applyAlignment="1">
      <alignment horizontal="right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center" vertical="center"/>
    </xf>
    <xf numFmtId="177" fontId="6" fillId="0" borderId="6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4" fontId="7" fillId="4" borderId="2" xfId="0" applyNumberFormat="1" applyFont="1" applyFill="1" applyBorder="1" applyAlignment="1">
      <alignment horizontal="right" vertical="center"/>
    </xf>
    <xf numFmtId="14" fontId="7" fillId="4" borderId="7" xfId="0" applyNumberFormat="1" applyFont="1" applyFill="1" applyBorder="1" applyAlignment="1">
      <alignment horizontal="right" vertical="center"/>
    </xf>
    <xf numFmtId="14" fontId="7" fillId="4" borderId="8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14" fontId="7" fillId="4" borderId="6" xfId="0" applyNumberFormat="1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/>
    </xf>
  </cellXfs>
  <cellStyles count="10">
    <cellStyle name="쉼표 [0]" xfId="2" builtinId="6"/>
    <cellStyle name="쉼표 [0] 2" xfId="7" xr:uid="{00000000-0005-0000-0000-000001000000}"/>
    <cellStyle name="쉼표 [0] 3" xfId="9" xr:uid="{1625CC56-2010-44EE-848A-DF6FB97B8F21}"/>
    <cellStyle name="통화 [0]" xfId="1" builtinId="7"/>
    <cellStyle name="통화 [0] 2" xfId="6" xr:uid="{00000000-0005-0000-0000-000003000000}"/>
    <cellStyle name="표준" xfId="0" builtinId="0"/>
    <cellStyle name="표준 2" xfId="3" xr:uid="{00000000-0005-0000-0000-000005000000}"/>
    <cellStyle name="표준 3" xfId="4" xr:uid="{00000000-0005-0000-0000-000006000000}"/>
    <cellStyle name="표준 3 2" xfId="8" xr:uid="{00000000-0005-0000-0000-000007000000}"/>
    <cellStyle name="표준 4" xfId="5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7"/>
  <sheetViews>
    <sheetView view="pageBreakPreview" zoomScaleNormal="100" zoomScaleSheetLayoutView="100" workbookViewId="0">
      <selection activeCell="D21" sqref="D21"/>
    </sheetView>
  </sheetViews>
  <sheetFormatPr defaultRowHeight="16.5"/>
  <cols>
    <col min="1" max="1" width="9" style="8"/>
    <col min="2" max="2" width="9.25" bestFit="1" customWidth="1"/>
    <col min="3" max="3" width="10.5" style="1" bestFit="1" customWidth="1"/>
    <col min="4" max="4" width="38.75" bestFit="1" customWidth="1"/>
    <col min="5" max="5" width="20.5" style="1" bestFit="1" customWidth="1"/>
    <col min="6" max="6" width="20" style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>
      <c r="B1" s="262" t="s">
        <v>1</v>
      </c>
      <c r="C1" s="262"/>
      <c r="D1" s="262"/>
      <c r="E1" s="262"/>
      <c r="F1" s="262"/>
      <c r="G1" s="262"/>
      <c r="H1" s="262"/>
      <c r="I1" s="262"/>
    </row>
    <row r="2" spans="1:9" ht="16.5" customHeight="1" thickBot="1">
      <c r="B2" s="263"/>
      <c r="C2" s="263"/>
      <c r="D2" s="263"/>
      <c r="E2" s="263"/>
      <c r="F2" s="263"/>
      <c r="G2" s="263"/>
      <c r="H2" s="263"/>
      <c r="I2" s="263"/>
    </row>
    <row r="3" spans="1:9" ht="16.5" customHeight="1" thickTop="1">
      <c r="B3" s="3"/>
      <c r="C3" s="3"/>
      <c r="D3" s="3"/>
      <c r="E3" s="3"/>
      <c r="F3" s="3"/>
      <c r="G3" s="3"/>
      <c r="H3" s="3"/>
      <c r="I3" s="3"/>
    </row>
    <row r="4" spans="1:9" s="10" customFormat="1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>
      <c r="A5" s="260" t="s">
        <v>29</v>
      </c>
      <c r="B5" s="54" t="s">
        <v>47</v>
      </c>
      <c r="C5" s="55"/>
      <c r="D5" s="56"/>
      <c r="E5" s="54" t="s">
        <v>50</v>
      </c>
      <c r="F5" s="56"/>
      <c r="G5" s="68" t="s">
        <v>76</v>
      </c>
      <c r="H5" s="55"/>
      <c r="I5" s="57">
        <v>64000</v>
      </c>
    </row>
    <row r="6" spans="1:9" s="21" customFormat="1" ht="16.5" customHeight="1">
      <c r="A6" s="260"/>
      <c r="B6" s="54" t="s">
        <v>33</v>
      </c>
      <c r="C6" s="55"/>
      <c r="D6" s="56"/>
      <c r="E6" s="54" t="s">
        <v>51</v>
      </c>
      <c r="F6" s="56"/>
      <c r="G6" s="68" t="s">
        <v>76</v>
      </c>
      <c r="H6" s="55"/>
      <c r="I6" s="57">
        <v>28000</v>
      </c>
    </row>
    <row r="7" spans="1:9" s="21" customFormat="1" ht="16.5" customHeight="1">
      <c r="A7" s="260"/>
      <c r="B7" s="54" t="s">
        <v>46</v>
      </c>
      <c r="C7" s="55"/>
      <c r="D7" s="56"/>
      <c r="E7" s="54" t="s">
        <v>39</v>
      </c>
      <c r="F7" s="56"/>
      <c r="G7" s="68" t="s">
        <v>76</v>
      </c>
      <c r="H7" s="55"/>
      <c r="I7" s="57">
        <v>41000</v>
      </c>
    </row>
    <row r="8" spans="1:9" s="21" customFormat="1" ht="16.5" customHeight="1">
      <c r="A8" s="260"/>
      <c r="B8" s="54" t="s">
        <v>48</v>
      </c>
      <c r="C8" s="55"/>
      <c r="D8" s="56"/>
      <c r="E8" s="54" t="s">
        <v>52</v>
      </c>
      <c r="F8" s="56"/>
      <c r="G8" s="68" t="s">
        <v>76</v>
      </c>
      <c r="H8" s="55"/>
      <c r="I8" s="57">
        <v>98000</v>
      </c>
    </row>
    <row r="9" spans="1:9" s="21" customFormat="1" ht="16.5" customHeight="1">
      <c r="A9" s="260"/>
      <c r="B9" s="54" t="s">
        <v>34</v>
      </c>
      <c r="C9" s="55"/>
      <c r="D9" s="56"/>
      <c r="E9" s="54" t="s">
        <v>53</v>
      </c>
      <c r="F9" s="56"/>
      <c r="G9" s="68" t="s">
        <v>76</v>
      </c>
      <c r="H9" s="55"/>
      <c r="I9" s="57">
        <v>27000</v>
      </c>
    </row>
    <row r="10" spans="1:9" s="21" customFormat="1" ht="16.5" customHeight="1">
      <c r="A10" s="260"/>
      <c r="B10" s="54" t="s">
        <v>34</v>
      </c>
      <c r="C10" s="55"/>
      <c r="D10" s="56"/>
      <c r="E10" s="54" t="s">
        <v>54</v>
      </c>
      <c r="F10" s="56"/>
      <c r="G10" s="68" t="s">
        <v>76</v>
      </c>
      <c r="H10" s="55"/>
      <c r="I10" s="57">
        <v>220000</v>
      </c>
    </row>
    <row r="11" spans="1:9" s="21" customFormat="1" ht="16.5" customHeight="1">
      <c r="A11" s="260"/>
      <c r="B11" s="54" t="s">
        <v>44</v>
      </c>
      <c r="C11" s="9"/>
      <c r="D11" s="58"/>
      <c r="E11" s="54" t="s">
        <v>55</v>
      </c>
      <c r="F11" s="58"/>
      <c r="G11" s="68" t="s">
        <v>76</v>
      </c>
      <c r="H11" s="9"/>
      <c r="I11" s="57">
        <v>56000</v>
      </c>
    </row>
    <row r="12" spans="1:9" ht="16.5" customHeight="1">
      <c r="A12" s="260"/>
      <c r="B12" s="54" t="s">
        <v>49</v>
      </c>
      <c r="C12" s="9"/>
      <c r="D12" s="58"/>
      <c r="E12" s="54" t="s">
        <v>56</v>
      </c>
      <c r="F12" s="58"/>
      <c r="G12" s="68" t="s">
        <v>76</v>
      </c>
      <c r="H12" s="9"/>
      <c r="I12" s="57">
        <v>37000</v>
      </c>
    </row>
    <row r="13" spans="1:9" s="11" customFormat="1" ht="16.5" customHeight="1">
      <c r="A13" s="260"/>
      <c r="B13" s="252"/>
      <c r="C13" s="252"/>
      <c r="D13" s="252"/>
      <c r="E13" s="252"/>
      <c r="F13" s="252"/>
      <c r="G13" s="253">
        <f>COUNTA(G5:G12)</f>
        <v>8</v>
      </c>
      <c r="H13" s="254"/>
      <c r="I13" s="12">
        <f>SUM(I5:I12)</f>
        <v>571000</v>
      </c>
    </row>
    <row r="14" spans="1:9" s="8" customFormat="1" ht="16.5" customHeight="1">
      <c r="A14" s="260" t="s">
        <v>18</v>
      </c>
      <c r="B14" s="76" t="s">
        <v>113</v>
      </c>
      <c r="C14" s="76"/>
      <c r="D14" s="76"/>
      <c r="E14" s="76" t="s">
        <v>121</v>
      </c>
      <c r="F14" s="66"/>
      <c r="G14" s="68" t="s">
        <v>76</v>
      </c>
      <c r="H14" s="78"/>
      <c r="I14" s="77">
        <v>243250</v>
      </c>
    </row>
    <row r="15" spans="1:9" s="8" customFormat="1" ht="16.5" customHeight="1">
      <c r="A15" s="261"/>
      <c r="B15" s="76" t="s">
        <v>122</v>
      </c>
      <c r="C15" s="76"/>
      <c r="D15" s="76"/>
      <c r="E15" s="76" t="s">
        <v>54</v>
      </c>
      <c r="F15" s="66"/>
      <c r="G15" s="68" t="s">
        <v>76</v>
      </c>
      <c r="H15" s="78"/>
      <c r="I15" s="77">
        <v>436000</v>
      </c>
    </row>
    <row r="16" spans="1:9" s="8" customFormat="1" ht="16.5" customHeight="1">
      <c r="A16" s="261"/>
      <c r="B16" s="76" t="s">
        <v>117</v>
      </c>
      <c r="C16" s="76"/>
      <c r="D16" s="76"/>
      <c r="E16" s="76" t="s">
        <v>72</v>
      </c>
      <c r="F16" s="66"/>
      <c r="G16" s="68" t="s">
        <v>76</v>
      </c>
      <c r="H16" s="78"/>
      <c r="I16" s="77">
        <v>159120</v>
      </c>
    </row>
    <row r="17" spans="1:9" s="8" customFormat="1" ht="16.5" customHeight="1">
      <c r="A17" s="261"/>
      <c r="B17" s="76" t="s">
        <v>117</v>
      </c>
      <c r="C17" s="76"/>
      <c r="D17" s="76"/>
      <c r="E17" s="76" t="s">
        <v>72</v>
      </c>
      <c r="F17" s="66"/>
      <c r="G17" s="68" t="s">
        <v>76</v>
      </c>
      <c r="H17" s="78"/>
      <c r="I17" s="77">
        <v>22000</v>
      </c>
    </row>
    <row r="18" spans="1:9" s="8" customFormat="1" ht="16.5" customHeight="1">
      <c r="A18" s="261"/>
      <c r="B18" s="76" t="s">
        <v>117</v>
      </c>
      <c r="C18" s="76"/>
      <c r="D18" s="76"/>
      <c r="E18" s="76" t="s">
        <v>107</v>
      </c>
      <c r="F18" s="66"/>
      <c r="G18" s="68" t="s">
        <v>76</v>
      </c>
      <c r="H18" s="78"/>
      <c r="I18" s="77">
        <v>140000</v>
      </c>
    </row>
    <row r="19" spans="1:9" s="8" customFormat="1" ht="16.5" customHeight="1">
      <c r="A19" s="261"/>
      <c r="B19" s="76" t="s">
        <v>118</v>
      </c>
      <c r="C19" s="76"/>
      <c r="D19" s="76"/>
      <c r="E19" s="76" t="s">
        <v>39</v>
      </c>
      <c r="F19" s="66"/>
      <c r="G19" s="68" t="s">
        <v>76</v>
      </c>
      <c r="H19" s="78"/>
      <c r="I19" s="77">
        <v>40000</v>
      </c>
    </row>
    <row r="20" spans="1:9" s="8" customFormat="1" ht="16.5" customHeight="1">
      <c r="A20" s="261"/>
      <c r="B20" s="76" t="s">
        <v>123</v>
      </c>
      <c r="C20" s="76"/>
      <c r="D20" s="76"/>
      <c r="E20" s="76" t="s">
        <v>124</v>
      </c>
      <c r="F20" s="66"/>
      <c r="G20" s="68" t="s">
        <v>76</v>
      </c>
      <c r="H20" s="78"/>
      <c r="I20" s="77">
        <v>57000</v>
      </c>
    </row>
    <row r="21" spans="1:9" s="8" customFormat="1" ht="16.5" customHeight="1">
      <c r="A21" s="260"/>
      <c r="B21" s="76" t="s">
        <v>125</v>
      </c>
      <c r="C21" s="76"/>
      <c r="D21" s="76"/>
      <c r="E21" s="76" t="s">
        <v>72</v>
      </c>
      <c r="F21" s="66"/>
      <c r="G21" s="68" t="s">
        <v>76</v>
      </c>
      <c r="H21" s="67"/>
      <c r="I21" s="77">
        <v>36000</v>
      </c>
    </row>
    <row r="22" spans="1:9" s="11" customFormat="1" ht="16.5" customHeight="1">
      <c r="A22" s="260"/>
      <c r="B22" s="257"/>
      <c r="C22" s="258"/>
      <c r="D22" s="258"/>
      <c r="E22" s="258"/>
      <c r="F22" s="259"/>
      <c r="G22" s="253">
        <f>COUNTA(G14:G21)</f>
        <v>8</v>
      </c>
      <c r="H22" s="254"/>
      <c r="I22" s="12">
        <f>SUM(I14:I21)</f>
        <v>1133370</v>
      </c>
    </row>
    <row r="23" spans="1:9" s="11" customFormat="1" ht="16.5" customHeight="1">
      <c r="A23" s="260" t="s">
        <v>19</v>
      </c>
      <c r="B23" s="54" t="s">
        <v>60</v>
      </c>
      <c r="C23" s="54"/>
      <c r="D23" s="54"/>
      <c r="E23" s="65" t="s">
        <v>54</v>
      </c>
      <c r="F23" s="66"/>
      <c r="G23" s="68" t="s">
        <v>76</v>
      </c>
      <c r="H23" s="63"/>
      <c r="I23" s="57">
        <v>133000</v>
      </c>
    </row>
    <row r="24" spans="1:9" s="11" customFormat="1" ht="16.5" customHeight="1">
      <c r="A24" s="261"/>
      <c r="B24" s="54" t="s">
        <v>57</v>
      </c>
      <c r="C24" s="54"/>
      <c r="D24" s="54"/>
      <c r="E24" s="65" t="s">
        <v>73</v>
      </c>
      <c r="F24" s="66"/>
      <c r="G24" s="68" t="s">
        <v>76</v>
      </c>
      <c r="H24" s="67"/>
      <c r="I24" s="57">
        <v>26000</v>
      </c>
    </row>
    <row r="25" spans="1:9" s="11" customFormat="1" ht="16.5" customHeight="1">
      <c r="A25" s="261"/>
      <c r="B25" s="54" t="s">
        <v>69</v>
      </c>
      <c r="C25" s="54"/>
      <c r="D25" s="54"/>
      <c r="E25" s="65" t="s">
        <v>72</v>
      </c>
      <c r="F25" s="66"/>
      <c r="G25" s="68" t="s">
        <v>76</v>
      </c>
      <c r="H25" s="67"/>
      <c r="I25" s="57">
        <v>33000</v>
      </c>
    </row>
    <row r="26" spans="1:9" s="11" customFormat="1" ht="16.5" customHeight="1">
      <c r="A26" s="261"/>
      <c r="B26" s="54" t="s">
        <v>69</v>
      </c>
      <c r="C26" s="54"/>
      <c r="D26" s="54"/>
      <c r="E26" s="65" t="s">
        <v>72</v>
      </c>
      <c r="F26" s="66"/>
      <c r="G26" s="68" t="s">
        <v>76</v>
      </c>
      <c r="H26" s="67"/>
      <c r="I26" s="57">
        <v>102000</v>
      </c>
    </row>
    <row r="27" spans="1:9" s="11" customFormat="1" ht="16.5" customHeight="1">
      <c r="A27" s="261"/>
      <c r="B27" s="54" t="s">
        <v>61</v>
      </c>
      <c r="C27" s="54"/>
      <c r="D27" s="54"/>
      <c r="E27" s="65" t="s">
        <v>74</v>
      </c>
      <c r="F27" s="66"/>
      <c r="G27" s="68" t="s">
        <v>76</v>
      </c>
      <c r="H27" s="67"/>
      <c r="I27" s="57">
        <v>97000</v>
      </c>
    </row>
    <row r="28" spans="1:9" s="11" customFormat="1" ht="16.5" customHeight="1">
      <c r="A28" s="260"/>
      <c r="B28" s="54" t="s">
        <v>75</v>
      </c>
      <c r="C28" s="54"/>
      <c r="D28" s="54"/>
      <c r="E28" s="65" t="s">
        <v>72</v>
      </c>
      <c r="F28" s="66"/>
      <c r="G28" s="68" t="s">
        <v>76</v>
      </c>
      <c r="H28" s="63"/>
      <c r="I28" s="57">
        <v>175000</v>
      </c>
    </row>
    <row r="29" spans="1:9" s="11" customFormat="1" ht="16.5" customHeight="1">
      <c r="A29" s="260"/>
      <c r="B29" s="257"/>
      <c r="C29" s="258"/>
      <c r="D29" s="258"/>
      <c r="E29" s="258"/>
      <c r="F29" s="259"/>
      <c r="G29" s="253">
        <f>COUNTA(G23:G28)</f>
        <v>6</v>
      </c>
      <c r="H29" s="254"/>
      <c r="I29" s="12">
        <f>SUM(I23:I28)</f>
        <v>566000</v>
      </c>
    </row>
    <row r="30" spans="1:9" s="25" customFormat="1" ht="16.5" customHeight="1">
      <c r="A30" s="260" t="s">
        <v>20</v>
      </c>
      <c r="B30" s="54" t="s">
        <v>93</v>
      </c>
      <c r="C30" s="54"/>
      <c r="D30" s="54"/>
      <c r="E30" s="65" t="s">
        <v>53</v>
      </c>
      <c r="F30" s="66"/>
      <c r="G30" s="68" t="s">
        <v>76</v>
      </c>
      <c r="H30" s="63"/>
      <c r="I30" s="57">
        <v>103000</v>
      </c>
    </row>
    <row r="31" spans="1:9" s="25" customFormat="1" ht="16.5" customHeight="1">
      <c r="A31" s="261"/>
      <c r="B31" s="54" t="s">
        <v>89</v>
      </c>
      <c r="C31" s="54"/>
      <c r="D31" s="54"/>
      <c r="E31" s="65" t="s">
        <v>73</v>
      </c>
      <c r="F31" s="66"/>
      <c r="G31" s="68" t="s">
        <v>76</v>
      </c>
      <c r="H31" s="67"/>
      <c r="I31" s="57">
        <v>26000</v>
      </c>
    </row>
    <row r="32" spans="1:9" s="25" customFormat="1" ht="16.5" customHeight="1">
      <c r="A32" s="261"/>
      <c r="B32" s="54" t="s">
        <v>83</v>
      </c>
      <c r="C32" s="54"/>
      <c r="D32" s="54"/>
      <c r="E32" s="65" t="s">
        <v>96</v>
      </c>
      <c r="F32" s="66"/>
      <c r="G32" s="68" t="s">
        <v>76</v>
      </c>
      <c r="H32" s="67"/>
      <c r="I32" s="57">
        <v>49000</v>
      </c>
    </row>
    <row r="33" spans="1:9" s="25" customFormat="1" ht="16.5" customHeight="1">
      <c r="A33" s="261"/>
      <c r="B33" s="54" t="s">
        <v>94</v>
      </c>
      <c r="C33" s="54"/>
      <c r="D33" s="54"/>
      <c r="E33" s="65" t="s">
        <v>59</v>
      </c>
      <c r="F33" s="66"/>
      <c r="G33" s="68" t="s">
        <v>76</v>
      </c>
      <c r="H33" s="67"/>
      <c r="I33" s="57">
        <v>977000</v>
      </c>
    </row>
    <row r="34" spans="1:9" s="25" customFormat="1" ht="16.5" customHeight="1">
      <c r="A34" s="261"/>
      <c r="B34" s="54" t="s">
        <v>95</v>
      </c>
      <c r="C34" s="54"/>
      <c r="D34" s="54"/>
      <c r="E34" s="65" t="s">
        <v>97</v>
      </c>
      <c r="F34" s="66"/>
      <c r="G34" s="68" t="s">
        <v>76</v>
      </c>
      <c r="H34" s="67"/>
      <c r="I34" s="57">
        <v>75000</v>
      </c>
    </row>
    <row r="35" spans="1:9" s="25" customFormat="1" ht="16.5" customHeight="1">
      <c r="A35" s="261"/>
      <c r="B35" s="54" t="s">
        <v>98</v>
      </c>
      <c r="C35" s="54"/>
      <c r="D35" s="54"/>
      <c r="E35" s="65" t="s">
        <v>72</v>
      </c>
      <c r="F35" s="66"/>
      <c r="G35" s="68" t="s">
        <v>76</v>
      </c>
      <c r="H35" s="67"/>
      <c r="I35" s="57">
        <v>199000</v>
      </c>
    </row>
    <row r="36" spans="1:9" s="25" customFormat="1" ht="16.5" customHeight="1">
      <c r="A36" s="260"/>
      <c r="B36" s="54" t="s">
        <v>98</v>
      </c>
      <c r="C36" s="54"/>
      <c r="D36" s="54"/>
      <c r="E36" s="65" t="s">
        <v>68</v>
      </c>
      <c r="F36" s="66"/>
      <c r="G36" s="68" t="s">
        <v>76</v>
      </c>
      <c r="H36" s="63"/>
      <c r="I36" s="57">
        <v>127000</v>
      </c>
    </row>
    <row r="37" spans="1:9" s="11" customFormat="1" ht="16.5" customHeight="1">
      <c r="A37" s="260"/>
      <c r="B37" s="257"/>
      <c r="C37" s="258"/>
      <c r="D37" s="258"/>
      <c r="E37" s="258"/>
      <c r="F37" s="259"/>
      <c r="G37" s="253">
        <f>COUNTA(G30:G36)</f>
        <v>7</v>
      </c>
      <c r="H37" s="254"/>
      <c r="I37" s="12">
        <f>SUM(I30:I36)</f>
        <v>1556000</v>
      </c>
    </row>
    <row r="38" spans="1:9" s="25" customFormat="1" ht="16.5" customHeight="1">
      <c r="A38" s="260" t="s">
        <v>21</v>
      </c>
      <c r="B38" s="54" t="s">
        <v>106</v>
      </c>
      <c r="C38" s="54"/>
      <c r="D38" s="54"/>
      <c r="E38" s="65" t="s">
        <v>107</v>
      </c>
      <c r="F38" s="66"/>
      <c r="G38" s="68" t="s">
        <v>76</v>
      </c>
      <c r="H38" s="63"/>
      <c r="I38" s="57">
        <v>150000</v>
      </c>
    </row>
    <row r="39" spans="1:9" s="25" customFormat="1" ht="16.5" customHeight="1">
      <c r="A39" s="261"/>
      <c r="B39" s="54" t="s">
        <v>108</v>
      </c>
      <c r="C39" s="54"/>
      <c r="D39" s="54"/>
      <c r="E39" s="65" t="s">
        <v>39</v>
      </c>
      <c r="F39" s="66"/>
      <c r="G39" s="68" t="s">
        <v>76</v>
      </c>
      <c r="H39" s="67"/>
      <c r="I39" s="57">
        <v>75000</v>
      </c>
    </row>
    <row r="40" spans="1:9" s="25" customFormat="1" ht="16.5" customHeight="1">
      <c r="A40" s="261"/>
      <c r="B40" s="54" t="s">
        <v>105</v>
      </c>
      <c r="C40" s="54"/>
      <c r="D40" s="54"/>
      <c r="E40" s="65" t="s">
        <v>102</v>
      </c>
      <c r="F40" s="66"/>
      <c r="G40" s="68" t="s">
        <v>76</v>
      </c>
      <c r="H40" s="67"/>
      <c r="I40" s="57">
        <v>375000</v>
      </c>
    </row>
    <row r="41" spans="1:9" s="25" customFormat="1" ht="16.5" customHeight="1">
      <c r="A41" s="261"/>
      <c r="B41" s="54" t="s">
        <v>109</v>
      </c>
      <c r="C41" s="54"/>
      <c r="D41" s="54"/>
      <c r="E41" s="65" t="s">
        <v>102</v>
      </c>
      <c r="F41" s="66"/>
      <c r="G41" s="68" t="s">
        <v>76</v>
      </c>
      <c r="H41" s="67"/>
      <c r="I41" s="57">
        <v>340000</v>
      </c>
    </row>
    <row r="42" spans="1:9" s="25" customFormat="1" ht="16.5" customHeight="1">
      <c r="A42" s="261"/>
      <c r="B42" s="54" t="s">
        <v>100</v>
      </c>
      <c r="C42" s="54"/>
      <c r="D42" s="54"/>
      <c r="E42" s="65" t="s">
        <v>73</v>
      </c>
      <c r="F42" s="66"/>
      <c r="G42" s="68" t="s">
        <v>76</v>
      </c>
      <c r="H42" s="67"/>
      <c r="I42" s="57">
        <v>44000</v>
      </c>
    </row>
    <row r="43" spans="1:9" s="25" customFormat="1" ht="16.5" customHeight="1">
      <c r="A43" s="261"/>
      <c r="B43" s="54" t="s">
        <v>100</v>
      </c>
      <c r="C43" s="54"/>
      <c r="D43" s="54"/>
      <c r="E43" s="65" t="s">
        <v>110</v>
      </c>
      <c r="F43" s="66"/>
      <c r="G43" s="68" t="s">
        <v>76</v>
      </c>
      <c r="H43" s="67"/>
      <c r="I43" s="57">
        <v>249000</v>
      </c>
    </row>
    <row r="44" spans="1:9" s="25" customFormat="1" ht="16.5" customHeight="1">
      <c r="A44" s="261"/>
      <c r="B44" s="54" t="s">
        <v>111</v>
      </c>
      <c r="C44" s="54"/>
      <c r="D44" s="54"/>
      <c r="E44" s="65" t="s">
        <v>112</v>
      </c>
      <c r="F44" s="66"/>
      <c r="G44" s="68" t="s">
        <v>76</v>
      </c>
      <c r="H44" s="67"/>
      <c r="I44" s="57">
        <v>291000</v>
      </c>
    </row>
    <row r="45" spans="1:9" s="25" customFormat="1" ht="16.5" customHeight="1">
      <c r="A45" s="260"/>
      <c r="B45" s="54" t="s">
        <v>103</v>
      </c>
      <c r="C45" s="54"/>
      <c r="D45" s="54"/>
      <c r="E45" s="65" t="s">
        <v>39</v>
      </c>
      <c r="F45" s="66"/>
      <c r="G45" s="68" t="s">
        <v>76</v>
      </c>
      <c r="H45" s="63"/>
      <c r="I45" s="57">
        <v>92000</v>
      </c>
    </row>
    <row r="46" spans="1:9" s="11" customFormat="1" ht="16.5" customHeight="1">
      <c r="A46" s="260"/>
      <c r="B46" s="30"/>
      <c r="C46" s="31"/>
      <c r="D46" s="31"/>
      <c r="E46" s="31"/>
      <c r="F46" s="32"/>
      <c r="G46" s="253">
        <f>COUNTA(G38:G38,G45:G45)</f>
        <v>2</v>
      </c>
      <c r="H46" s="254"/>
      <c r="I46" s="12">
        <f>SUM(I38:I45)</f>
        <v>1616000</v>
      </c>
    </row>
    <row r="47" spans="1:9" s="25" customFormat="1" ht="16.5" customHeight="1">
      <c r="A47" s="260" t="s">
        <v>22</v>
      </c>
      <c r="B47" s="76" t="s">
        <v>153</v>
      </c>
      <c r="C47" s="76"/>
      <c r="D47" s="76"/>
      <c r="E47" s="76" t="s">
        <v>72</v>
      </c>
      <c r="F47" s="66"/>
      <c r="G47" s="101" t="s">
        <v>30</v>
      </c>
      <c r="H47" s="67"/>
      <c r="I47" s="77">
        <v>129000</v>
      </c>
    </row>
    <row r="48" spans="1:9" s="25" customFormat="1" ht="16.5" customHeight="1">
      <c r="A48" s="260"/>
      <c r="B48" s="76" t="s">
        <v>197</v>
      </c>
      <c r="C48" s="76"/>
      <c r="D48" s="76"/>
      <c r="E48" s="76" t="s">
        <v>198</v>
      </c>
      <c r="F48" s="66"/>
      <c r="G48" s="101" t="s">
        <v>30</v>
      </c>
      <c r="H48" s="67"/>
      <c r="I48" s="77">
        <v>24000</v>
      </c>
    </row>
    <row r="49" spans="1:9" s="25" customFormat="1" ht="16.5" customHeight="1">
      <c r="A49" s="260"/>
      <c r="B49" s="76" t="s">
        <v>199</v>
      </c>
      <c r="C49" s="76"/>
      <c r="D49" s="76"/>
      <c r="E49" s="76" t="s">
        <v>200</v>
      </c>
      <c r="F49" s="66"/>
      <c r="G49" s="101" t="s">
        <v>30</v>
      </c>
      <c r="H49" s="67"/>
      <c r="I49" s="77">
        <v>430000</v>
      </c>
    </row>
    <row r="50" spans="1:9" s="25" customFormat="1" ht="16.5" customHeight="1">
      <c r="A50" s="260"/>
      <c r="B50" s="76" t="s">
        <v>160</v>
      </c>
      <c r="C50" s="76"/>
      <c r="D50" s="76"/>
      <c r="E50" s="76" t="s">
        <v>201</v>
      </c>
      <c r="F50" s="66"/>
      <c r="G50" s="101" t="s">
        <v>30</v>
      </c>
      <c r="H50" s="67"/>
      <c r="I50" s="77">
        <v>72000</v>
      </c>
    </row>
    <row r="51" spans="1:9" s="25" customFormat="1" ht="16.5" customHeight="1">
      <c r="A51" s="260"/>
      <c r="B51" s="76" t="s">
        <v>128</v>
      </c>
      <c r="C51" s="76"/>
      <c r="D51" s="76"/>
      <c r="E51" s="76" t="s">
        <v>68</v>
      </c>
      <c r="F51" s="66"/>
      <c r="G51" s="101" t="s">
        <v>30</v>
      </c>
      <c r="H51" s="67"/>
      <c r="I51" s="77">
        <v>81000</v>
      </c>
    </row>
    <row r="52" spans="1:9" s="25" customFormat="1" ht="16.5" customHeight="1">
      <c r="A52" s="260"/>
      <c r="B52" s="76" t="s">
        <v>202</v>
      </c>
      <c r="C52" s="76"/>
      <c r="D52" s="76"/>
      <c r="E52" s="76" t="s">
        <v>203</v>
      </c>
      <c r="F52" s="66"/>
      <c r="G52" s="101" t="s">
        <v>30</v>
      </c>
      <c r="H52" s="67"/>
      <c r="I52" s="77">
        <v>465000</v>
      </c>
    </row>
    <row r="53" spans="1:9" s="25" customFormat="1" ht="16.5" customHeight="1">
      <c r="A53" s="260"/>
      <c r="B53" s="76" t="s">
        <v>163</v>
      </c>
      <c r="C53" s="76"/>
      <c r="D53" s="76"/>
      <c r="E53" s="76" t="s">
        <v>72</v>
      </c>
      <c r="F53" s="66"/>
      <c r="G53" s="101" t="s">
        <v>30</v>
      </c>
      <c r="H53" s="67"/>
      <c r="I53" s="77">
        <v>225700</v>
      </c>
    </row>
    <row r="54" spans="1:9" s="25" customFormat="1" ht="16.5" customHeight="1">
      <c r="A54" s="260"/>
      <c r="B54" s="76" t="s">
        <v>163</v>
      </c>
      <c r="C54" s="76"/>
      <c r="D54" s="76"/>
      <c r="E54" s="76" t="s">
        <v>68</v>
      </c>
      <c r="F54" s="66"/>
      <c r="G54" s="101" t="s">
        <v>30</v>
      </c>
      <c r="H54" s="67"/>
      <c r="I54" s="77">
        <v>110000</v>
      </c>
    </row>
    <row r="55" spans="1:9" s="25" customFormat="1" ht="16.5" customHeight="1">
      <c r="A55" s="260"/>
      <c r="B55" s="76" t="s">
        <v>204</v>
      </c>
      <c r="C55" s="76"/>
      <c r="D55" s="76"/>
      <c r="E55" s="76" t="s">
        <v>53</v>
      </c>
      <c r="F55" s="66"/>
      <c r="G55" s="101" t="s">
        <v>30</v>
      </c>
      <c r="H55" s="67"/>
      <c r="I55" s="77">
        <v>140000</v>
      </c>
    </row>
    <row r="56" spans="1:9" s="25" customFormat="1" ht="16.5" customHeight="1">
      <c r="A56" s="260"/>
      <c r="B56" s="76" t="s">
        <v>205</v>
      </c>
      <c r="C56" s="76"/>
      <c r="D56" s="76"/>
      <c r="E56" s="76" t="s">
        <v>68</v>
      </c>
      <c r="F56" s="66"/>
      <c r="G56" s="101" t="s">
        <v>30</v>
      </c>
      <c r="H56" s="67"/>
      <c r="I56" s="77">
        <v>42000</v>
      </c>
    </row>
    <row r="57" spans="1:9" s="11" customFormat="1" ht="16.5" customHeight="1">
      <c r="A57" s="260"/>
      <c r="B57" s="42"/>
      <c r="C57" s="43"/>
      <c r="D57" s="43"/>
      <c r="E57" s="43"/>
      <c r="F57" s="44"/>
      <c r="G57" s="253">
        <f>COUNTA(G47:G56,#REF!)</f>
        <v>11</v>
      </c>
      <c r="H57" s="254"/>
      <c r="I57" s="12">
        <f>SUM(I47:I56)</f>
        <v>1718700</v>
      </c>
    </row>
    <row r="58" spans="1:9" s="25" customFormat="1" ht="16.5" customHeight="1">
      <c r="A58" s="260" t="s">
        <v>23</v>
      </c>
      <c r="B58" s="27"/>
      <c r="C58" s="27"/>
      <c r="D58" s="39"/>
      <c r="E58" s="29"/>
      <c r="F58" s="37"/>
      <c r="G58" s="26"/>
      <c r="H58" s="28"/>
      <c r="I58" s="24"/>
    </row>
    <row r="59" spans="1:9" s="25" customFormat="1" ht="16.5" customHeight="1">
      <c r="A59" s="260"/>
      <c r="B59" s="27"/>
      <c r="C59" s="27"/>
      <c r="D59" s="39"/>
      <c r="E59" s="15"/>
      <c r="F59" s="37"/>
      <c r="G59" s="26"/>
      <c r="H59" s="28"/>
      <c r="I59" s="24"/>
    </row>
    <row r="60" spans="1:9" s="11" customFormat="1" ht="16.5" customHeight="1">
      <c r="A60" s="260"/>
      <c r="B60" s="42"/>
      <c r="C60" s="43"/>
      <c r="D60" s="43"/>
      <c r="E60" s="43"/>
      <c r="F60" s="44"/>
      <c r="G60" s="253">
        <f>COUNTA(G58:G58,G59:G59)</f>
        <v>0</v>
      </c>
      <c r="H60" s="254"/>
      <c r="I60" s="12">
        <f>SUM(I58:I59)</f>
        <v>0</v>
      </c>
    </row>
    <row r="61" spans="1:9" s="25" customFormat="1" ht="16.5" customHeight="1">
      <c r="A61" s="260" t="s">
        <v>24</v>
      </c>
      <c r="B61" s="27"/>
      <c r="C61" s="27"/>
      <c r="D61" s="39"/>
      <c r="E61" s="29"/>
      <c r="F61" s="37"/>
      <c r="G61" s="26"/>
      <c r="H61" s="28"/>
      <c r="I61" s="24"/>
    </row>
    <row r="62" spans="1:9" s="25" customFormat="1" ht="16.5" customHeight="1">
      <c r="A62" s="260"/>
      <c r="B62" s="27"/>
      <c r="C62" s="27"/>
      <c r="D62" s="39"/>
      <c r="E62" s="15"/>
      <c r="F62" s="37"/>
      <c r="G62" s="26"/>
      <c r="H62" s="28"/>
      <c r="I62" s="24"/>
    </row>
    <row r="63" spans="1:9" s="11" customFormat="1" ht="16.5" customHeight="1">
      <c r="A63" s="260"/>
      <c r="B63" s="42"/>
      <c r="C63" s="43"/>
      <c r="D63" s="43"/>
      <c r="E63" s="43"/>
      <c r="F63" s="44"/>
      <c r="G63" s="253">
        <f>COUNTA(G61:G61,G62:G62)</f>
        <v>0</v>
      </c>
      <c r="H63" s="254"/>
      <c r="I63" s="12">
        <f>SUM(I61:I62)</f>
        <v>0</v>
      </c>
    </row>
    <row r="64" spans="1:9" s="25" customFormat="1" ht="16.5" customHeight="1">
      <c r="A64" s="260" t="s">
        <v>25</v>
      </c>
      <c r="B64" s="27"/>
      <c r="C64" s="27"/>
      <c r="D64" s="39"/>
      <c r="E64" s="29"/>
      <c r="F64" s="37"/>
      <c r="G64" s="26"/>
      <c r="H64" s="28"/>
      <c r="I64" s="24"/>
    </row>
    <row r="65" spans="1:9" s="25" customFormat="1" ht="16.5" customHeight="1">
      <c r="A65" s="260"/>
      <c r="B65" s="27"/>
      <c r="C65" s="27"/>
      <c r="D65" s="39"/>
      <c r="E65" s="15"/>
      <c r="F65" s="37"/>
      <c r="G65" s="26"/>
      <c r="H65" s="28"/>
      <c r="I65" s="24"/>
    </row>
    <row r="66" spans="1:9" s="11" customFormat="1" ht="16.5" customHeight="1">
      <c r="A66" s="260"/>
      <c r="B66" s="42"/>
      <c r="C66" s="43"/>
      <c r="D66" s="43"/>
      <c r="E66" s="43"/>
      <c r="F66" s="44"/>
      <c r="G66" s="253">
        <f>COUNTA(G64:G64,G65:G65)</f>
        <v>0</v>
      </c>
      <c r="H66" s="254"/>
      <c r="I66" s="12">
        <f>SUM(I64:I65)</f>
        <v>0</v>
      </c>
    </row>
    <row r="67" spans="1:9" s="25" customFormat="1" ht="16.5" customHeight="1">
      <c r="A67" s="260" t="s">
        <v>26</v>
      </c>
      <c r="B67" s="27"/>
      <c r="C67" s="27"/>
      <c r="D67" s="39"/>
      <c r="E67" s="7"/>
      <c r="F67" s="38"/>
      <c r="G67" s="26"/>
      <c r="H67" s="28"/>
      <c r="I67" s="24"/>
    </row>
    <row r="68" spans="1:9" s="25" customFormat="1" ht="16.5" customHeight="1">
      <c r="A68" s="260"/>
      <c r="B68" s="27"/>
      <c r="C68" s="27"/>
      <c r="D68" s="40"/>
      <c r="E68" s="15"/>
      <c r="F68" s="37"/>
      <c r="G68" s="26"/>
      <c r="H68" s="28"/>
      <c r="I68" s="24"/>
    </row>
    <row r="69" spans="1:9" s="11" customFormat="1" ht="16.5" customHeight="1">
      <c r="A69" s="260"/>
      <c r="B69" s="42"/>
      <c r="C69" s="43"/>
      <c r="D69" s="43"/>
      <c r="E69" s="43"/>
      <c r="F69" s="44"/>
      <c r="G69" s="253">
        <f>COUNTA(G67:G68)</f>
        <v>0</v>
      </c>
      <c r="H69" s="254"/>
      <c r="I69" s="12">
        <f>SUM(I67:I68)</f>
        <v>0</v>
      </c>
    </row>
    <row r="70" spans="1:9" s="25" customFormat="1" ht="16.5" customHeight="1">
      <c r="A70" s="260" t="s">
        <v>27</v>
      </c>
      <c r="B70" s="27"/>
      <c r="C70" s="27"/>
      <c r="D70" s="39"/>
      <c r="E70" s="29"/>
      <c r="F70" s="37"/>
      <c r="G70" s="26"/>
      <c r="H70" s="28"/>
      <c r="I70" s="24"/>
    </row>
    <row r="71" spans="1:9" s="25" customFormat="1" ht="16.5" customHeight="1">
      <c r="A71" s="260"/>
      <c r="B71" s="27"/>
      <c r="C71" s="27"/>
      <c r="D71" s="39"/>
      <c r="E71" s="15"/>
      <c r="F71" s="37"/>
      <c r="G71" s="26"/>
      <c r="H71" s="28"/>
      <c r="I71" s="24"/>
    </row>
    <row r="72" spans="1:9" s="11" customFormat="1" ht="16.5" customHeight="1">
      <c r="A72" s="260"/>
      <c r="B72" s="42"/>
      <c r="C72" s="43"/>
      <c r="D72" s="43"/>
      <c r="E72" s="43"/>
      <c r="F72" s="44"/>
      <c r="G72" s="253">
        <f>COUNTA(G70:G70,G71:G71)</f>
        <v>0</v>
      </c>
      <c r="H72" s="254"/>
      <c r="I72" s="12">
        <f>SUM(I70:I71)</f>
        <v>0</v>
      </c>
    </row>
    <row r="73" spans="1:9" s="25" customFormat="1" ht="16.5" customHeight="1">
      <c r="A73" s="260" t="s">
        <v>28</v>
      </c>
      <c r="B73" s="27"/>
      <c r="C73" s="27"/>
      <c r="D73" s="39"/>
      <c r="E73" s="7"/>
      <c r="F73" s="38"/>
      <c r="G73" s="26"/>
      <c r="H73" s="28"/>
      <c r="I73" s="24"/>
    </row>
    <row r="74" spans="1:9" s="25" customFormat="1" ht="16.5" customHeight="1">
      <c r="A74" s="260"/>
      <c r="B74" s="27"/>
      <c r="C74" s="27"/>
      <c r="D74" s="40"/>
      <c r="E74" s="15"/>
      <c r="F74" s="37"/>
      <c r="G74" s="26"/>
      <c r="H74" s="28"/>
      <c r="I74" s="24"/>
    </row>
    <row r="75" spans="1:9" s="11" customFormat="1" ht="16.5" customHeight="1">
      <c r="A75" s="260"/>
      <c r="B75" s="33"/>
      <c r="C75" s="34"/>
      <c r="D75" s="34"/>
      <c r="E75" s="34"/>
      <c r="F75" s="35"/>
      <c r="G75" s="253">
        <f>COUNTA(G73:G74)</f>
        <v>0</v>
      </c>
      <c r="H75" s="254"/>
      <c r="I75" s="12">
        <f>SUM(I73:I74)</f>
        <v>0</v>
      </c>
    </row>
    <row r="76" spans="1:9" s="10" customFormat="1" ht="16.5" customHeight="1">
      <c r="A76" s="49"/>
      <c r="B76" s="251" t="s">
        <v>9</v>
      </c>
      <c r="C76" s="251"/>
      <c r="D76" s="251"/>
      <c r="E76" s="251"/>
      <c r="F76" s="251"/>
      <c r="G76" s="255">
        <f>COUNTA(G5:G12,G14:G21,G23:G28,G30:G36,G38:G45,G73:G73,#REF!)</f>
        <v>38</v>
      </c>
      <c r="H76" s="256"/>
      <c r="I76" s="13">
        <f>SUM(I13,I22,I29,I37,I46,I57,I60,I63,I66,I69,I72,I75)</f>
        <v>7161070</v>
      </c>
    </row>
    <row r="77" spans="1:9">
      <c r="B77" s="2"/>
      <c r="C77" s="4"/>
      <c r="D77" s="2"/>
      <c r="E77" s="4"/>
      <c r="F77" s="4"/>
      <c r="G77" s="4"/>
      <c r="H77" s="2"/>
      <c r="I77" s="5"/>
    </row>
    <row r="78" spans="1:9">
      <c r="B78" s="2"/>
      <c r="C78" s="4"/>
      <c r="D78" s="2"/>
      <c r="E78" s="4"/>
      <c r="F78" s="4"/>
      <c r="G78" s="4"/>
      <c r="H78" s="2"/>
      <c r="I78" s="5"/>
    </row>
    <row r="79" spans="1:9">
      <c r="B79" s="2"/>
      <c r="C79" s="4"/>
      <c r="D79" s="2"/>
      <c r="E79" s="4"/>
      <c r="F79" s="4"/>
      <c r="G79" s="4"/>
      <c r="H79" s="2"/>
      <c r="I79" s="5"/>
    </row>
    <row r="81" spans="2:9">
      <c r="B81" s="2"/>
      <c r="C81" s="4"/>
      <c r="D81" s="2"/>
      <c r="E81" s="4"/>
      <c r="F81" s="4"/>
      <c r="G81" s="4"/>
      <c r="H81" s="2"/>
      <c r="I81" s="5"/>
    </row>
    <row r="82" spans="2:9">
      <c r="B82" s="2"/>
      <c r="C82" s="4"/>
      <c r="D82" s="2"/>
      <c r="E82" s="4"/>
      <c r="F82" s="4"/>
      <c r="G82" s="4"/>
      <c r="H82" s="2"/>
      <c r="I82" s="5"/>
    </row>
    <row r="83" spans="2:9">
      <c r="B83" s="2"/>
      <c r="C83" s="4"/>
      <c r="D83" s="2"/>
      <c r="E83" s="4"/>
      <c r="F83" s="4"/>
      <c r="G83" s="4"/>
      <c r="H83" s="2"/>
      <c r="I83" s="5"/>
    </row>
    <row r="84" spans="2:9">
      <c r="B84" s="2"/>
      <c r="C84" s="4"/>
      <c r="D84" s="2"/>
      <c r="E84" s="4"/>
      <c r="F84" s="4"/>
      <c r="G84" s="4"/>
      <c r="H84" s="2"/>
      <c r="I84" s="5"/>
    </row>
    <row r="85" spans="2:9">
      <c r="B85" s="2"/>
      <c r="C85" s="4"/>
      <c r="D85" s="2"/>
      <c r="E85" s="4"/>
      <c r="F85" s="4"/>
      <c r="G85" s="4"/>
      <c r="H85" s="2"/>
      <c r="I85" s="5"/>
    </row>
    <row r="86" spans="2:9">
      <c r="B86" s="2"/>
      <c r="C86" s="4"/>
      <c r="D86" s="2"/>
      <c r="E86" s="4"/>
      <c r="F86" s="4"/>
      <c r="G86" s="4"/>
      <c r="H86" s="2"/>
      <c r="I86" s="5"/>
    </row>
    <row r="87" spans="2:9">
      <c r="B87" s="2"/>
      <c r="C87" s="4"/>
      <c r="D87" s="2"/>
      <c r="E87" s="4"/>
      <c r="F87" s="4"/>
      <c r="G87" s="4"/>
      <c r="H87" s="2"/>
      <c r="I87" s="5"/>
    </row>
  </sheetData>
  <mergeCells count="31">
    <mergeCell ref="A38:A46"/>
    <mergeCell ref="A73:A75"/>
    <mergeCell ref="A47:A57"/>
    <mergeCell ref="G57:H57"/>
    <mergeCell ref="A58:A60"/>
    <mergeCell ref="G60:H60"/>
    <mergeCell ref="A61:A63"/>
    <mergeCell ref="G63:H63"/>
    <mergeCell ref="A70:A72"/>
    <mergeCell ref="G72:H72"/>
    <mergeCell ref="A64:A66"/>
    <mergeCell ref="G66:H66"/>
    <mergeCell ref="A67:A69"/>
    <mergeCell ref="G69:H69"/>
    <mergeCell ref="A5:A13"/>
    <mergeCell ref="A14:A22"/>
    <mergeCell ref="A23:A29"/>
    <mergeCell ref="A30:A37"/>
    <mergeCell ref="B1:I2"/>
    <mergeCell ref="B76:F76"/>
    <mergeCell ref="B13:F13"/>
    <mergeCell ref="G13:H13"/>
    <mergeCell ref="G76:H76"/>
    <mergeCell ref="B22:F22"/>
    <mergeCell ref="G22:H22"/>
    <mergeCell ref="B29:F29"/>
    <mergeCell ref="G29:H29"/>
    <mergeCell ref="B37:F37"/>
    <mergeCell ref="G37:H37"/>
    <mergeCell ref="G46:H46"/>
    <mergeCell ref="G75:H75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6"/>
  <sheetViews>
    <sheetView view="pageBreakPreview" zoomScaleNormal="100" zoomScaleSheetLayoutView="100" workbookViewId="0">
      <selection activeCell="D21" sqref="D21"/>
    </sheetView>
  </sheetViews>
  <sheetFormatPr defaultRowHeight="16.5"/>
  <cols>
    <col min="1" max="1" width="9" style="8"/>
    <col min="2" max="2" width="9.75" bestFit="1" customWidth="1"/>
    <col min="3" max="3" width="10.5" style="1" bestFit="1" customWidth="1"/>
    <col min="4" max="4" width="38.75" bestFit="1" customWidth="1"/>
    <col min="5" max="5" width="20.5" style="1" bestFit="1" customWidth="1"/>
    <col min="6" max="6" width="20" style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>
      <c r="B1" s="262" t="s">
        <v>1</v>
      </c>
      <c r="C1" s="262"/>
      <c r="D1" s="262"/>
      <c r="E1" s="262"/>
      <c r="F1" s="262"/>
      <c r="G1" s="262"/>
      <c r="H1" s="262"/>
      <c r="I1" s="262"/>
    </row>
    <row r="2" spans="1:9" ht="16.5" customHeight="1" thickBot="1">
      <c r="B2" s="263"/>
      <c r="C2" s="263"/>
      <c r="D2" s="263"/>
      <c r="E2" s="263"/>
      <c r="F2" s="263"/>
      <c r="G2" s="263"/>
      <c r="H2" s="263"/>
      <c r="I2" s="263"/>
    </row>
    <row r="3" spans="1:9" ht="16.5" customHeight="1" thickTop="1">
      <c r="B3" s="3"/>
      <c r="C3" s="3"/>
      <c r="D3" s="3"/>
      <c r="E3" s="3"/>
      <c r="F3" s="3"/>
      <c r="G3" s="3"/>
      <c r="H3" s="3"/>
      <c r="I3" s="3"/>
    </row>
    <row r="4" spans="1:9" s="10" customFormat="1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>
      <c r="A5" s="260" t="s">
        <v>10</v>
      </c>
      <c r="B5" s="51" t="s">
        <v>31</v>
      </c>
      <c r="C5" s="52"/>
      <c r="D5" s="52"/>
      <c r="E5" s="53" t="s">
        <v>32</v>
      </c>
      <c r="F5" s="50"/>
      <c r="G5" s="52" t="s">
        <v>30</v>
      </c>
      <c r="H5" s="50"/>
      <c r="I5" s="59">
        <v>55000</v>
      </c>
    </row>
    <row r="6" spans="1:9" s="21" customFormat="1" ht="16.5" customHeight="1">
      <c r="A6" s="261"/>
      <c r="B6" s="70"/>
      <c r="C6" s="71"/>
      <c r="D6" s="71"/>
      <c r="E6" s="72"/>
      <c r="F6" s="114"/>
      <c r="G6" s="73"/>
      <c r="H6" s="74"/>
      <c r="I6" s="59"/>
    </row>
    <row r="7" spans="1:9" s="11" customFormat="1" ht="16.5" customHeight="1">
      <c r="A7" s="260"/>
      <c r="B7" s="252"/>
      <c r="C7" s="252"/>
      <c r="D7" s="252"/>
      <c r="E7" s="252"/>
      <c r="F7" s="252"/>
      <c r="G7" s="253">
        <f>COUNTA(G5:G5)</f>
        <v>1</v>
      </c>
      <c r="H7" s="254"/>
      <c r="I7" s="12">
        <f>SUM(I5:I5)</f>
        <v>55000</v>
      </c>
    </row>
    <row r="8" spans="1:9" s="8" customFormat="1" ht="16.5" customHeight="1">
      <c r="A8" s="260" t="s">
        <v>18</v>
      </c>
      <c r="B8" s="115" t="s">
        <v>115</v>
      </c>
      <c r="C8" s="116"/>
      <c r="D8" s="116"/>
      <c r="E8" s="116" t="s">
        <v>112</v>
      </c>
      <c r="F8" s="85"/>
      <c r="G8" s="52" t="s">
        <v>30</v>
      </c>
      <c r="H8" s="20"/>
      <c r="I8" s="110">
        <v>398000</v>
      </c>
    </row>
    <row r="9" spans="1:9" s="8" customFormat="1" ht="16.5" customHeight="1">
      <c r="A9" s="260"/>
      <c r="B9" s="16"/>
      <c r="C9" s="16"/>
      <c r="D9" s="15"/>
      <c r="E9" s="15"/>
      <c r="F9" s="117"/>
      <c r="G9" s="19"/>
      <c r="H9" s="23"/>
      <c r="I9" s="14"/>
    </row>
    <row r="10" spans="1:9" s="11" customFormat="1" ht="16.5" customHeight="1">
      <c r="A10" s="260"/>
      <c r="B10" s="257"/>
      <c r="C10" s="258"/>
      <c r="D10" s="258"/>
      <c r="E10" s="258"/>
      <c r="F10" s="259"/>
      <c r="G10" s="253">
        <f>COUNTA(G8:G9)</f>
        <v>1</v>
      </c>
      <c r="H10" s="254"/>
      <c r="I10" s="12">
        <f>SUM(I8:I9)</f>
        <v>398000</v>
      </c>
    </row>
    <row r="11" spans="1:9" s="11" customFormat="1" ht="16.5" customHeight="1">
      <c r="A11" s="260" t="s">
        <v>19</v>
      </c>
      <c r="B11" s="115" t="s">
        <v>63</v>
      </c>
      <c r="C11" s="116"/>
      <c r="D11" s="116"/>
      <c r="E11" s="116" t="s">
        <v>64</v>
      </c>
      <c r="F11" s="18"/>
      <c r="G11" s="52" t="s">
        <v>30</v>
      </c>
      <c r="H11" s="63"/>
      <c r="I11" s="110">
        <v>308000</v>
      </c>
    </row>
    <row r="12" spans="1:9" s="11" customFormat="1" ht="16.5" customHeight="1">
      <c r="A12" s="260"/>
      <c r="B12" s="16"/>
      <c r="C12" s="16"/>
      <c r="D12" s="15"/>
      <c r="E12" s="15"/>
      <c r="F12" s="118"/>
      <c r="G12" s="19"/>
      <c r="H12" s="23"/>
      <c r="I12" s="14"/>
    </row>
    <row r="13" spans="1:9" s="11" customFormat="1" ht="16.5" customHeight="1">
      <c r="A13" s="260"/>
      <c r="B13" s="257"/>
      <c r="C13" s="258"/>
      <c r="D13" s="258"/>
      <c r="E13" s="258"/>
      <c r="F13" s="259"/>
      <c r="G13" s="253">
        <f>COUNTA(G11:G12)</f>
        <v>1</v>
      </c>
      <c r="H13" s="254"/>
      <c r="I13" s="12">
        <f>SUM(I11:I12)</f>
        <v>308000</v>
      </c>
    </row>
    <row r="14" spans="1:9" s="25" customFormat="1" ht="16.5" customHeight="1">
      <c r="A14" s="260" t="s">
        <v>20</v>
      </c>
      <c r="B14" s="88" t="s">
        <v>83</v>
      </c>
      <c r="C14" s="88"/>
      <c r="D14" s="88"/>
      <c r="E14" s="89" t="s">
        <v>40</v>
      </c>
      <c r="F14" s="90"/>
      <c r="G14" s="52" t="s">
        <v>30</v>
      </c>
      <c r="H14" s="63"/>
      <c r="I14" s="110">
        <v>59000</v>
      </c>
    </row>
    <row r="15" spans="1:9" s="25" customFormat="1" ht="16.5" customHeight="1">
      <c r="A15" s="261"/>
      <c r="B15" s="88" t="s">
        <v>84</v>
      </c>
      <c r="C15" s="88"/>
      <c r="D15" s="88"/>
      <c r="E15" s="89" t="s">
        <v>85</v>
      </c>
      <c r="F15" s="90"/>
      <c r="G15" s="52" t="s">
        <v>30</v>
      </c>
      <c r="H15" s="67"/>
      <c r="I15" s="110">
        <v>118000</v>
      </c>
    </row>
    <row r="16" spans="1:9" s="25" customFormat="1" ht="16.5" customHeight="1">
      <c r="A16" s="261"/>
      <c r="B16" s="88" t="s">
        <v>84</v>
      </c>
      <c r="C16" s="88"/>
      <c r="D16" s="88"/>
      <c r="E16" s="89" t="s">
        <v>85</v>
      </c>
      <c r="F16" s="90"/>
      <c r="G16" s="52" t="s">
        <v>30</v>
      </c>
      <c r="H16" s="67"/>
      <c r="I16" s="110">
        <v>-218000</v>
      </c>
    </row>
    <row r="17" spans="1:9" s="25" customFormat="1" ht="16.5" customHeight="1">
      <c r="A17" s="261"/>
      <c r="B17" s="88" t="s">
        <v>84</v>
      </c>
      <c r="C17" s="88"/>
      <c r="D17" s="88"/>
      <c r="E17" s="89" t="s">
        <v>85</v>
      </c>
      <c r="F17" s="90"/>
      <c r="G17" s="52" t="s">
        <v>30</v>
      </c>
      <c r="H17" s="67"/>
      <c r="I17" s="110">
        <v>218000</v>
      </c>
    </row>
    <row r="18" spans="1:9" s="25" customFormat="1" ht="16.5" customHeight="1">
      <c r="A18" s="261"/>
      <c r="B18" s="88" t="s">
        <v>86</v>
      </c>
      <c r="C18" s="88"/>
      <c r="D18" s="88"/>
      <c r="E18" s="89" t="s">
        <v>39</v>
      </c>
      <c r="F18" s="90"/>
      <c r="G18" s="52" t="s">
        <v>30</v>
      </c>
      <c r="H18" s="67"/>
      <c r="I18" s="110">
        <v>139000</v>
      </c>
    </row>
    <row r="19" spans="1:9" s="25" customFormat="1" ht="16.5" customHeight="1">
      <c r="A19" s="260"/>
      <c r="B19" s="88" t="s">
        <v>87</v>
      </c>
      <c r="C19" s="88"/>
      <c r="D19" s="88"/>
      <c r="E19" s="89" t="s">
        <v>88</v>
      </c>
      <c r="F19" s="90"/>
      <c r="G19" s="52" t="s">
        <v>30</v>
      </c>
      <c r="H19" s="63"/>
      <c r="I19" s="110">
        <v>175000</v>
      </c>
    </row>
    <row r="20" spans="1:9" s="11" customFormat="1" ht="16.5" customHeight="1">
      <c r="A20" s="260"/>
      <c r="B20" s="257"/>
      <c r="C20" s="258"/>
      <c r="D20" s="258"/>
      <c r="E20" s="258"/>
      <c r="F20" s="259"/>
      <c r="G20" s="253">
        <f>COUNTA(G14:G19)</f>
        <v>6</v>
      </c>
      <c r="H20" s="254"/>
      <c r="I20" s="12">
        <f>SUM(I14:I19)</f>
        <v>491000</v>
      </c>
    </row>
    <row r="21" spans="1:9" s="25" customFormat="1" ht="16.5" customHeight="1">
      <c r="A21" s="260" t="s">
        <v>21</v>
      </c>
      <c r="B21" s="88" t="s">
        <v>101</v>
      </c>
      <c r="C21" s="92"/>
      <c r="D21" s="92"/>
      <c r="E21" s="93" t="s">
        <v>102</v>
      </c>
      <c r="F21" s="90"/>
      <c r="G21" s="52" t="s">
        <v>30</v>
      </c>
      <c r="H21" s="63"/>
      <c r="I21" s="110">
        <v>480000</v>
      </c>
    </row>
    <row r="22" spans="1:9" s="25" customFormat="1" ht="16.5" customHeight="1">
      <c r="A22" s="260"/>
      <c r="B22" s="92" t="s">
        <v>103</v>
      </c>
      <c r="C22" s="92"/>
      <c r="D22" s="92"/>
      <c r="E22" s="93" t="s">
        <v>104</v>
      </c>
      <c r="F22" s="90"/>
      <c r="G22" s="52" t="s">
        <v>30</v>
      </c>
      <c r="H22" s="63"/>
      <c r="I22" s="110">
        <v>314480</v>
      </c>
    </row>
    <row r="23" spans="1:9" s="11" customFormat="1" ht="16.5" customHeight="1">
      <c r="A23" s="260"/>
      <c r="B23" s="98"/>
      <c r="C23" s="99"/>
      <c r="D23" s="99"/>
      <c r="E23" s="96"/>
      <c r="F23" s="97"/>
      <c r="G23" s="253">
        <f>COUNTA(G21:G21,G22:G22)</f>
        <v>2</v>
      </c>
      <c r="H23" s="254"/>
      <c r="I23" s="12">
        <f>SUM(I21:I22)</f>
        <v>794480</v>
      </c>
    </row>
    <row r="24" spans="1:9" s="25" customFormat="1" ht="16.5" customHeight="1">
      <c r="A24" s="260" t="s">
        <v>22</v>
      </c>
      <c r="B24" s="115" t="s">
        <v>195</v>
      </c>
      <c r="C24" s="116"/>
      <c r="D24" s="116"/>
      <c r="E24" s="116" t="s">
        <v>196</v>
      </c>
      <c r="F24" s="119"/>
      <c r="G24" s="68" t="s">
        <v>30</v>
      </c>
      <c r="H24" s="95"/>
      <c r="I24" s="110">
        <v>240000</v>
      </c>
    </row>
    <row r="25" spans="1:9" s="25" customFormat="1" ht="16.5" customHeight="1">
      <c r="A25" s="260"/>
      <c r="B25" s="27"/>
      <c r="C25" s="27"/>
      <c r="D25" s="27"/>
      <c r="E25" s="15"/>
      <c r="F25" s="120"/>
      <c r="G25" s="26"/>
      <c r="H25" s="28"/>
      <c r="I25" s="24"/>
    </row>
    <row r="26" spans="1:9" s="11" customFormat="1" ht="16.5" customHeight="1">
      <c r="A26" s="260"/>
      <c r="B26" s="98"/>
      <c r="C26" s="99"/>
      <c r="D26" s="99"/>
      <c r="E26" s="96"/>
      <c r="F26" s="97"/>
      <c r="G26" s="253">
        <f>COUNTA(G24:G24,G25:G25)</f>
        <v>1</v>
      </c>
      <c r="H26" s="254"/>
      <c r="I26" s="12">
        <f>SUM(I24:I25)</f>
        <v>240000</v>
      </c>
    </row>
    <row r="27" spans="1:9" s="25" customFormat="1" ht="16.5" customHeight="1">
      <c r="A27" s="260" t="s">
        <v>23</v>
      </c>
      <c r="B27" s="27"/>
      <c r="C27" s="27"/>
      <c r="D27" s="39"/>
      <c r="E27" s="29"/>
      <c r="F27" s="37"/>
      <c r="G27" s="26"/>
      <c r="H27" s="28"/>
      <c r="I27" s="24"/>
    </row>
    <row r="28" spans="1:9" s="25" customFormat="1" ht="16.5" customHeight="1">
      <c r="A28" s="260"/>
      <c r="B28" s="27"/>
      <c r="C28" s="27"/>
      <c r="D28" s="39"/>
      <c r="E28" s="15"/>
      <c r="F28" s="37"/>
      <c r="G28" s="26"/>
      <c r="H28" s="28"/>
      <c r="I28" s="24"/>
    </row>
    <row r="29" spans="1:9" s="11" customFormat="1" ht="16.5" customHeight="1">
      <c r="A29" s="260"/>
      <c r="B29" s="45"/>
      <c r="C29" s="46"/>
      <c r="D29" s="46"/>
      <c r="E29" s="46"/>
      <c r="F29" s="47"/>
      <c r="G29" s="253">
        <f>COUNTA(G27:G28)</f>
        <v>0</v>
      </c>
      <c r="H29" s="254"/>
      <c r="I29" s="12">
        <f>SUM(I27:I28)</f>
        <v>0</v>
      </c>
    </row>
    <row r="30" spans="1:9" s="25" customFormat="1" ht="16.5" customHeight="1">
      <c r="A30" s="260" t="s">
        <v>24</v>
      </c>
      <c r="B30" s="27"/>
      <c r="C30" s="27"/>
      <c r="D30" s="39"/>
      <c r="E30" s="29"/>
      <c r="F30" s="37"/>
      <c r="G30" s="26"/>
      <c r="H30" s="28"/>
      <c r="I30" s="24"/>
    </row>
    <row r="31" spans="1:9" s="25" customFormat="1" ht="16.5" customHeight="1">
      <c r="A31" s="260"/>
      <c r="B31" s="27"/>
      <c r="C31" s="27"/>
      <c r="D31" s="39"/>
      <c r="E31" s="15"/>
      <c r="F31" s="37"/>
      <c r="G31" s="26"/>
      <c r="H31" s="28"/>
      <c r="I31" s="24"/>
    </row>
    <row r="32" spans="1:9" s="11" customFormat="1" ht="16.5" customHeight="1">
      <c r="A32" s="260"/>
      <c r="B32" s="45"/>
      <c r="C32" s="46"/>
      <c r="D32" s="46"/>
      <c r="E32" s="46"/>
      <c r="F32" s="47"/>
      <c r="G32" s="253">
        <f>COUNTA(G30:G31)</f>
        <v>0</v>
      </c>
      <c r="H32" s="254"/>
      <c r="I32" s="12">
        <f>SUM(I30:I31)</f>
        <v>0</v>
      </c>
    </row>
    <row r="33" spans="1:9" s="25" customFormat="1" ht="16.5" customHeight="1">
      <c r="A33" s="260" t="s">
        <v>25</v>
      </c>
      <c r="B33" s="27"/>
      <c r="C33" s="27"/>
      <c r="D33" s="39"/>
      <c r="E33" s="29"/>
      <c r="F33" s="37"/>
      <c r="G33" s="26"/>
      <c r="H33" s="28"/>
      <c r="I33" s="24"/>
    </row>
    <row r="34" spans="1:9" s="25" customFormat="1" ht="16.5" customHeight="1">
      <c r="A34" s="260"/>
      <c r="B34" s="27"/>
      <c r="C34" s="27"/>
      <c r="D34" s="39"/>
      <c r="E34" s="15"/>
      <c r="F34" s="37"/>
      <c r="G34" s="26"/>
      <c r="H34" s="28"/>
      <c r="I34" s="24"/>
    </row>
    <row r="35" spans="1:9" s="11" customFormat="1" ht="16.5" customHeight="1">
      <c r="A35" s="260"/>
      <c r="B35" s="45"/>
      <c r="C35" s="46"/>
      <c r="D35" s="46"/>
      <c r="E35" s="46"/>
      <c r="F35" s="47"/>
      <c r="G35" s="253">
        <f>COUNTA(G33:G34)</f>
        <v>0</v>
      </c>
      <c r="H35" s="254"/>
      <c r="I35" s="12">
        <f>SUM(I33:I34)</f>
        <v>0</v>
      </c>
    </row>
    <row r="36" spans="1:9" s="25" customFormat="1" ht="16.5" customHeight="1">
      <c r="A36" s="260" t="s">
        <v>26</v>
      </c>
      <c r="B36" s="27"/>
      <c r="C36" s="27"/>
      <c r="D36" s="39"/>
      <c r="E36" s="7"/>
      <c r="F36" s="38"/>
      <c r="G36" s="26"/>
      <c r="H36" s="28"/>
      <c r="I36" s="24"/>
    </row>
    <row r="37" spans="1:9" s="25" customFormat="1" ht="16.5" customHeight="1">
      <c r="A37" s="260"/>
      <c r="B37" s="27"/>
      <c r="C37" s="27"/>
      <c r="D37" s="40"/>
      <c r="E37" s="15"/>
      <c r="F37" s="37"/>
      <c r="G37" s="26"/>
      <c r="H37" s="28"/>
      <c r="I37" s="24"/>
    </row>
    <row r="38" spans="1:9" s="11" customFormat="1" ht="16.5" customHeight="1">
      <c r="A38" s="260"/>
      <c r="B38" s="45"/>
      <c r="C38" s="46"/>
      <c r="D38" s="46"/>
      <c r="E38" s="46"/>
      <c r="F38" s="47"/>
      <c r="G38" s="253">
        <f>COUNTA(G36:G37)</f>
        <v>0</v>
      </c>
      <c r="H38" s="254"/>
      <c r="I38" s="12">
        <f>SUM(I36:I37)</f>
        <v>0</v>
      </c>
    </row>
    <row r="39" spans="1:9" s="25" customFormat="1" ht="16.5" customHeight="1">
      <c r="A39" s="260" t="s">
        <v>27</v>
      </c>
      <c r="B39" s="27"/>
      <c r="C39" s="27"/>
      <c r="D39" s="39"/>
      <c r="E39" s="29"/>
      <c r="F39" s="37"/>
      <c r="G39" s="26"/>
      <c r="H39" s="28"/>
      <c r="I39" s="24"/>
    </row>
    <row r="40" spans="1:9" s="25" customFormat="1" ht="16.5" customHeight="1">
      <c r="A40" s="260"/>
      <c r="B40" s="27"/>
      <c r="C40" s="27"/>
      <c r="D40" s="39"/>
      <c r="E40" s="15"/>
      <c r="F40" s="37"/>
      <c r="G40" s="26"/>
      <c r="H40" s="28"/>
      <c r="I40" s="24"/>
    </row>
    <row r="41" spans="1:9" s="11" customFormat="1" ht="16.5" customHeight="1">
      <c r="A41" s="260"/>
      <c r="B41" s="45"/>
      <c r="C41" s="46"/>
      <c r="D41" s="46"/>
      <c r="E41" s="46"/>
      <c r="F41" s="47"/>
      <c r="G41" s="253">
        <f>COUNTA(G39:G40)</f>
        <v>0</v>
      </c>
      <c r="H41" s="254"/>
      <c r="I41" s="12">
        <f>SUM(I39:I40)</f>
        <v>0</v>
      </c>
    </row>
    <row r="42" spans="1:9" s="25" customFormat="1" ht="16.5" customHeight="1">
      <c r="A42" s="260" t="s">
        <v>28</v>
      </c>
      <c r="B42" s="27"/>
      <c r="C42" s="27"/>
      <c r="D42" s="39"/>
      <c r="E42" s="7"/>
      <c r="F42" s="38"/>
      <c r="G42" s="26"/>
      <c r="H42" s="28"/>
      <c r="I42" s="24"/>
    </row>
    <row r="43" spans="1:9" s="25" customFormat="1" ht="16.5" customHeight="1">
      <c r="A43" s="260"/>
      <c r="B43" s="27"/>
      <c r="C43" s="27"/>
      <c r="D43" s="40"/>
      <c r="E43" s="15"/>
      <c r="F43" s="37"/>
      <c r="G43" s="26"/>
      <c r="H43" s="28"/>
      <c r="I43" s="24"/>
    </row>
    <row r="44" spans="1:9" s="11" customFormat="1" ht="16.5" customHeight="1">
      <c r="A44" s="260"/>
      <c r="B44" s="45"/>
      <c r="C44" s="46"/>
      <c r="D44" s="46"/>
      <c r="E44" s="46"/>
      <c r="F44" s="47"/>
      <c r="G44" s="253">
        <f>COUNTA(G42:G43)</f>
        <v>0</v>
      </c>
      <c r="H44" s="254"/>
      <c r="I44" s="12">
        <f>SUM(I42:I43)</f>
        <v>0</v>
      </c>
    </row>
    <row r="45" spans="1:9" s="10" customFormat="1" ht="16.5" customHeight="1">
      <c r="A45" s="49"/>
      <c r="B45" s="251" t="s">
        <v>0</v>
      </c>
      <c r="C45" s="251"/>
      <c r="D45" s="251"/>
      <c r="E45" s="251"/>
      <c r="F45" s="251"/>
      <c r="G45" s="255">
        <f>COUNTA(G5:G5,G8:G9,G11:G12,G14:G19,G21:G22,G42:G42,#REF!)</f>
        <v>12</v>
      </c>
      <c r="H45" s="256"/>
      <c r="I45" s="13">
        <f>SUM(I7,I10,I13,I20,I23,I26,I29,I32,I35,I38,I41,I44)</f>
        <v>2286480</v>
      </c>
    </row>
    <row r="46" spans="1:9">
      <c r="B46" s="2"/>
      <c r="C46" s="4"/>
      <c r="D46" s="2"/>
      <c r="E46" s="4"/>
      <c r="F46" s="4"/>
      <c r="G46" s="4"/>
      <c r="H46" s="2"/>
      <c r="I46" s="5"/>
    </row>
    <row r="47" spans="1:9">
      <c r="B47" s="2"/>
      <c r="C47" s="4"/>
      <c r="D47" s="2"/>
      <c r="E47" s="4"/>
      <c r="F47" s="4"/>
      <c r="G47" s="4"/>
      <c r="H47" s="2"/>
      <c r="I47" s="5"/>
    </row>
    <row r="48" spans="1:9">
      <c r="B48" s="2"/>
      <c r="C48" s="4"/>
      <c r="D48" s="2"/>
      <c r="E48" s="4"/>
      <c r="F48" s="4"/>
      <c r="G48" s="4"/>
      <c r="H48" s="2"/>
      <c r="I48" s="5"/>
    </row>
    <row r="50" spans="2:9">
      <c r="B50" s="2"/>
      <c r="C50" s="4"/>
      <c r="D50" s="2"/>
      <c r="E50" s="4"/>
      <c r="F50" s="4"/>
      <c r="G50" s="4"/>
      <c r="H50" s="2"/>
      <c r="I50" s="5"/>
    </row>
    <row r="51" spans="2:9">
      <c r="B51" s="2"/>
      <c r="C51" s="4"/>
      <c r="D51" s="2"/>
      <c r="E51" s="4"/>
      <c r="F51" s="4"/>
      <c r="G51" s="4"/>
      <c r="H51" s="2"/>
      <c r="I51" s="5"/>
    </row>
    <row r="52" spans="2:9">
      <c r="B52" s="2"/>
      <c r="C52" s="4"/>
      <c r="D52" s="2"/>
      <c r="E52" s="4"/>
      <c r="F52" s="4"/>
      <c r="G52" s="4"/>
      <c r="H52" s="2"/>
      <c r="I52" s="5"/>
    </row>
    <row r="53" spans="2:9">
      <c r="B53" s="2"/>
      <c r="C53" s="4"/>
      <c r="D53" s="2"/>
      <c r="E53" s="4"/>
      <c r="F53" s="4"/>
      <c r="G53" s="4"/>
      <c r="H53" s="2"/>
      <c r="I53" s="5"/>
    </row>
    <row r="54" spans="2:9">
      <c r="B54" s="2"/>
      <c r="C54" s="4"/>
      <c r="D54" s="2"/>
      <c r="E54" s="4"/>
      <c r="F54" s="4"/>
      <c r="G54" s="4"/>
      <c r="H54" s="2"/>
      <c r="I54" s="5"/>
    </row>
    <row r="55" spans="2:9">
      <c r="B55" s="2"/>
      <c r="C55" s="4"/>
      <c r="D55" s="2"/>
      <c r="E55" s="4"/>
      <c r="F55" s="4"/>
      <c r="G55" s="4"/>
      <c r="H55" s="2"/>
      <c r="I55" s="5"/>
    </row>
    <row r="56" spans="2:9">
      <c r="B56" s="2"/>
      <c r="C56" s="4"/>
      <c r="D56" s="2"/>
      <c r="E56" s="4"/>
      <c r="F56" s="4"/>
      <c r="G56" s="4"/>
      <c r="H56" s="2"/>
      <c r="I56" s="5"/>
    </row>
  </sheetData>
  <mergeCells count="31">
    <mergeCell ref="B1:I2"/>
    <mergeCell ref="A5:A7"/>
    <mergeCell ref="B7:F7"/>
    <mergeCell ref="G7:H7"/>
    <mergeCell ref="A8:A10"/>
    <mergeCell ref="B10:F10"/>
    <mergeCell ref="G10:H10"/>
    <mergeCell ref="A11:A13"/>
    <mergeCell ref="B13:F13"/>
    <mergeCell ref="G13:H13"/>
    <mergeCell ref="A14:A20"/>
    <mergeCell ref="B20:F20"/>
    <mergeCell ref="G20:H20"/>
    <mergeCell ref="A21:A23"/>
    <mergeCell ref="G23:H23"/>
    <mergeCell ref="A24:A26"/>
    <mergeCell ref="G26:H26"/>
    <mergeCell ref="A27:A29"/>
    <mergeCell ref="G29:H29"/>
    <mergeCell ref="A30:A32"/>
    <mergeCell ref="G32:H32"/>
    <mergeCell ref="A33:A35"/>
    <mergeCell ref="G35:H35"/>
    <mergeCell ref="A36:A38"/>
    <mergeCell ref="G38:H38"/>
    <mergeCell ref="A39:A41"/>
    <mergeCell ref="G41:H41"/>
    <mergeCell ref="A42:A44"/>
    <mergeCell ref="G44:H44"/>
    <mergeCell ref="B45:F45"/>
    <mergeCell ref="G45:H45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42"/>
  <sheetViews>
    <sheetView view="pageBreakPreview" zoomScale="115" zoomScaleNormal="100" zoomScaleSheetLayoutView="115" workbookViewId="0">
      <pane xSplit="1" ySplit="4" topLeftCell="D154" activePane="bottomRight" state="frozen"/>
      <selection pane="topRight" activeCell="B1" sqref="B1"/>
      <selection pane="bottomLeft" activeCell="A5" sqref="A5"/>
      <selection pane="bottomRight" activeCell="G111" sqref="G111"/>
    </sheetView>
  </sheetViews>
  <sheetFormatPr defaultColWidth="9" defaultRowHeight="11.25"/>
  <cols>
    <col min="1" max="1" width="10.625" style="126" customWidth="1"/>
    <col min="2" max="3" width="10.625" style="146" customWidth="1"/>
    <col min="4" max="4" width="55.625" style="194" customWidth="1"/>
    <col min="5" max="6" width="15.625" style="146" customWidth="1"/>
    <col min="7" max="7" width="55.625" style="194" customWidth="1"/>
    <col min="8" max="9" width="10.625" style="146" customWidth="1"/>
    <col min="10" max="10" width="10.625" style="195" customWidth="1"/>
    <col min="11" max="16384" width="9" style="82"/>
  </cols>
  <sheetData>
    <row r="1" spans="1:11" ht="16.5" customHeight="1">
      <c r="A1" s="288" t="s">
        <v>564</v>
      </c>
      <c r="B1" s="288"/>
      <c r="C1" s="288"/>
      <c r="D1" s="288"/>
      <c r="E1" s="288"/>
      <c r="F1" s="288"/>
      <c r="G1" s="288"/>
      <c r="H1" s="288"/>
      <c r="I1" s="288"/>
      <c r="J1" s="288"/>
    </row>
    <row r="2" spans="1:11" ht="16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</row>
    <row r="3" spans="1:11" s="124" customFormat="1" ht="16.5" customHeight="1">
      <c r="A3" s="289"/>
      <c r="B3" s="289"/>
      <c r="C3" s="289"/>
      <c r="D3" s="289"/>
      <c r="E3" s="289"/>
      <c r="F3" s="289"/>
      <c r="G3" s="289"/>
      <c r="H3" s="289"/>
      <c r="I3" s="289"/>
      <c r="J3" s="289"/>
      <c r="K3" s="125"/>
    </row>
    <row r="4" spans="1:11" s="133" customFormat="1" ht="16.5" customHeight="1">
      <c r="A4" s="129" t="s">
        <v>366</v>
      </c>
      <c r="B4" s="129" t="s">
        <v>367</v>
      </c>
      <c r="C4" s="130" t="s">
        <v>368</v>
      </c>
      <c r="D4" s="131" t="s">
        <v>551</v>
      </c>
      <c r="E4" s="129" t="s">
        <v>16</v>
      </c>
      <c r="F4" s="129" t="s">
        <v>438</v>
      </c>
      <c r="G4" s="131" t="s">
        <v>369</v>
      </c>
      <c r="H4" s="129" t="s">
        <v>370</v>
      </c>
      <c r="I4" s="129" t="s">
        <v>371</v>
      </c>
      <c r="J4" s="132" t="s">
        <v>372</v>
      </c>
    </row>
    <row r="5" spans="1:11" ht="16.5" customHeight="1">
      <c r="A5" s="278" t="s">
        <v>10</v>
      </c>
      <c r="B5" s="154" t="s">
        <v>234</v>
      </c>
      <c r="C5" s="128" t="s">
        <v>440</v>
      </c>
      <c r="D5" s="141" t="s">
        <v>452</v>
      </c>
      <c r="E5" s="156" t="s">
        <v>235</v>
      </c>
      <c r="F5" s="157" t="s">
        <v>374</v>
      </c>
      <c r="G5" s="155" t="s">
        <v>565</v>
      </c>
      <c r="H5" s="138" t="s">
        <v>77</v>
      </c>
      <c r="I5" s="138">
        <v>8</v>
      </c>
      <c r="J5" s="158">
        <v>110000</v>
      </c>
    </row>
    <row r="6" spans="1:11" ht="16.5" customHeight="1">
      <c r="A6" s="278"/>
      <c r="B6" s="154" t="s">
        <v>236</v>
      </c>
      <c r="C6" s="128" t="s">
        <v>440</v>
      </c>
      <c r="D6" s="141" t="s">
        <v>453</v>
      </c>
      <c r="E6" s="156" t="s">
        <v>237</v>
      </c>
      <c r="F6" s="157" t="s">
        <v>375</v>
      </c>
      <c r="G6" s="155" t="s">
        <v>577</v>
      </c>
      <c r="H6" s="138" t="s">
        <v>77</v>
      </c>
      <c r="I6" s="138">
        <v>41</v>
      </c>
      <c r="J6" s="158">
        <v>390000</v>
      </c>
    </row>
    <row r="7" spans="1:11" ht="16.5" customHeight="1">
      <c r="A7" s="278"/>
      <c r="B7" s="154" t="s">
        <v>238</v>
      </c>
      <c r="C7" s="128" t="s">
        <v>440</v>
      </c>
      <c r="D7" s="141" t="s">
        <v>454</v>
      </c>
      <c r="E7" s="156" t="s">
        <v>239</v>
      </c>
      <c r="F7" s="157" t="s">
        <v>376</v>
      </c>
      <c r="G7" s="155" t="s">
        <v>567</v>
      </c>
      <c r="H7" s="138" t="s">
        <v>77</v>
      </c>
      <c r="I7" s="138">
        <v>6</v>
      </c>
      <c r="J7" s="158">
        <v>125000</v>
      </c>
    </row>
    <row r="8" spans="1:11" ht="16.5" customHeight="1">
      <c r="A8" s="278"/>
      <c r="B8" s="154" t="s">
        <v>240</v>
      </c>
      <c r="C8" s="128" t="s">
        <v>440</v>
      </c>
      <c r="D8" s="141" t="s">
        <v>455</v>
      </c>
      <c r="E8" s="156" t="s">
        <v>241</v>
      </c>
      <c r="F8" s="157" t="s">
        <v>377</v>
      </c>
      <c r="G8" s="155" t="s">
        <v>628</v>
      </c>
      <c r="H8" s="138" t="s">
        <v>77</v>
      </c>
      <c r="I8" s="138">
        <v>12</v>
      </c>
      <c r="J8" s="158">
        <v>139400</v>
      </c>
    </row>
    <row r="9" spans="1:11" ht="16.5" customHeight="1">
      <c r="A9" s="278"/>
      <c r="B9" s="154" t="s">
        <v>242</v>
      </c>
      <c r="C9" s="128" t="s">
        <v>440</v>
      </c>
      <c r="D9" s="141" t="s">
        <v>456</v>
      </c>
      <c r="E9" s="156" t="s">
        <v>243</v>
      </c>
      <c r="F9" s="157" t="s">
        <v>378</v>
      </c>
      <c r="G9" s="155" t="s">
        <v>629</v>
      </c>
      <c r="H9" s="138" t="s">
        <v>77</v>
      </c>
      <c r="I9" s="138">
        <v>8</v>
      </c>
      <c r="J9" s="158">
        <v>118000</v>
      </c>
    </row>
    <row r="10" spans="1:11" ht="16.5" customHeight="1">
      <c r="A10" s="278"/>
      <c r="B10" s="154" t="s">
        <v>242</v>
      </c>
      <c r="C10" s="128" t="s">
        <v>440</v>
      </c>
      <c r="D10" s="141" t="s">
        <v>457</v>
      </c>
      <c r="E10" s="156" t="s">
        <v>244</v>
      </c>
      <c r="F10" s="157" t="s">
        <v>379</v>
      </c>
      <c r="G10" s="155" t="s">
        <v>629</v>
      </c>
      <c r="H10" s="138" t="s">
        <v>77</v>
      </c>
      <c r="I10" s="138">
        <v>8</v>
      </c>
      <c r="J10" s="158">
        <v>24000</v>
      </c>
    </row>
    <row r="11" spans="1:11" ht="16.5" customHeight="1">
      <c r="A11" s="278"/>
      <c r="B11" s="154" t="s">
        <v>245</v>
      </c>
      <c r="C11" s="128" t="s">
        <v>440</v>
      </c>
      <c r="D11" s="141" t="s">
        <v>458</v>
      </c>
      <c r="E11" s="156" t="s">
        <v>246</v>
      </c>
      <c r="F11" s="157" t="s">
        <v>380</v>
      </c>
      <c r="G11" s="155" t="s">
        <v>576</v>
      </c>
      <c r="H11" s="138" t="s">
        <v>77</v>
      </c>
      <c r="I11" s="138">
        <v>32</v>
      </c>
      <c r="J11" s="158">
        <v>380000</v>
      </c>
    </row>
    <row r="12" spans="1:11" ht="16.5" customHeight="1">
      <c r="A12" s="278"/>
      <c r="B12" s="154" t="s">
        <v>247</v>
      </c>
      <c r="C12" s="128" t="s">
        <v>440</v>
      </c>
      <c r="D12" s="141" t="s">
        <v>459</v>
      </c>
      <c r="E12" s="156" t="s">
        <v>248</v>
      </c>
      <c r="F12" s="157" t="s">
        <v>381</v>
      </c>
      <c r="G12" s="155" t="s">
        <v>575</v>
      </c>
      <c r="H12" s="138" t="s">
        <v>77</v>
      </c>
      <c r="I12" s="138">
        <v>25</v>
      </c>
      <c r="J12" s="158">
        <v>410000</v>
      </c>
    </row>
    <row r="13" spans="1:11" ht="16.5" customHeight="1">
      <c r="A13" s="278"/>
      <c r="B13" s="154" t="s">
        <v>249</v>
      </c>
      <c r="C13" s="128" t="s">
        <v>440</v>
      </c>
      <c r="D13" s="141" t="s">
        <v>460</v>
      </c>
      <c r="E13" s="156" t="s">
        <v>250</v>
      </c>
      <c r="F13" s="157" t="s">
        <v>382</v>
      </c>
      <c r="G13" s="155" t="s">
        <v>570</v>
      </c>
      <c r="H13" s="138" t="s">
        <v>77</v>
      </c>
      <c r="I13" s="138">
        <v>7</v>
      </c>
      <c r="J13" s="158">
        <v>95400</v>
      </c>
    </row>
    <row r="14" spans="1:11" ht="16.5" customHeight="1">
      <c r="A14" s="278"/>
      <c r="B14" s="154" t="s">
        <v>249</v>
      </c>
      <c r="C14" s="128" t="s">
        <v>440</v>
      </c>
      <c r="D14" s="141" t="s">
        <v>461</v>
      </c>
      <c r="E14" s="156" t="s">
        <v>251</v>
      </c>
      <c r="F14" s="157" t="s">
        <v>383</v>
      </c>
      <c r="G14" s="155" t="s">
        <v>568</v>
      </c>
      <c r="H14" s="138" t="s">
        <v>77</v>
      </c>
      <c r="I14" s="138">
        <v>6</v>
      </c>
      <c r="J14" s="158">
        <v>174000</v>
      </c>
    </row>
    <row r="15" spans="1:11" ht="16.5" customHeight="1">
      <c r="A15" s="278"/>
      <c r="B15" s="154" t="s">
        <v>220</v>
      </c>
      <c r="C15" s="128" t="s">
        <v>440</v>
      </c>
      <c r="D15" s="141" t="s">
        <v>462</v>
      </c>
      <c r="E15" s="156" t="s">
        <v>252</v>
      </c>
      <c r="F15" s="157" t="s">
        <v>384</v>
      </c>
      <c r="G15" s="155" t="s">
        <v>569</v>
      </c>
      <c r="H15" s="138" t="s">
        <v>77</v>
      </c>
      <c r="I15" s="138">
        <v>7</v>
      </c>
      <c r="J15" s="158">
        <v>205000</v>
      </c>
    </row>
    <row r="16" spans="1:11" ht="16.5" customHeight="1">
      <c r="A16" s="278"/>
      <c r="B16" s="154" t="s">
        <v>253</v>
      </c>
      <c r="C16" s="128" t="s">
        <v>440</v>
      </c>
      <c r="D16" s="141" t="s">
        <v>463</v>
      </c>
      <c r="E16" s="156" t="s">
        <v>254</v>
      </c>
      <c r="F16" s="157" t="s">
        <v>374</v>
      </c>
      <c r="G16" s="155" t="s">
        <v>574</v>
      </c>
      <c r="H16" s="138" t="s">
        <v>77</v>
      </c>
      <c r="I16" s="138">
        <v>26</v>
      </c>
      <c r="J16" s="158">
        <v>310000</v>
      </c>
    </row>
    <row r="17" spans="1:10" ht="16.5" customHeight="1">
      <c r="A17" s="278"/>
      <c r="B17" s="154" t="s">
        <v>255</v>
      </c>
      <c r="C17" s="128" t="s">
        <v>440</v>
      </c>
      <c r="D17" s="141" t="s">
        <v>464</v>
      </c>
      <c r="E17" s="156" t="s">
        <v>256</v>
      </c>
      <c r="F17" s="157" t="s">
        <v>385</v>
      </c>
      <c r="G17" s="155" t="s">
        <v>630</v>
      </c>
      <c r="H17" s="138" t="s">
        <v>77</v>
      </c>
      <c r="I17" s="138">
        <v>6</v>
      </c>
      <c r="J17" s="158">
        <v>100000</v>
      </c>
    </row>
    <row r="18" spans="1:10" ht="16.5" customHeight="1">
      <c r="A18" s="278"/>
      <c r="B18" s="154" t="s">
        <v>255</v>
      </c>
      <c r="C18" s="128" t="s">
        <v>440</v>
      </c>
      <c r="D18" s="141" t="s">
        <v>465</v>
      </c>
      <c r="E18" s="156" t="s">
        <v>257</v>
      </c>
      <c r="F18" s="157" t="s">
        <v>386</v>
      </c>
      <c r="G18" s="155" t="s">
        <v>573</v>
      </c>
      <c r="H18" s="138" t="s">
        <v>77</v>
      </c>
      <c r="I18" s="138">
        <v>21</v>
      </c>
      <c r="J18" s="158">
        <v>337000</v>
      </c>
    </row>
    <row r="19" spans="1:10" ht="16.5" customHeight="1">
      <c r="A19" s="261"/>
      <c r="B19" s="154" t="s">
        <v>258</v>
      </c>
      <c r="C19" s="128" t="s">
        <v>440</v>
      </c>
      <c r="D19" s="141" t="s">
        <v>466</v>
      </c>
      <c r="E19" s="156" t="s">
        <v>259</v>
      </c>
      <c r="F19" s="157" t="s">
        <v>387</v>
      </c>
      <c r="G19" s="155" t="s">
        <v>572</v>
      </c>
      <c r="H19" s="138" t="s">
        <v>77</v>
      </c>
      <c r="I19" s="138">
        <v>36</v>
      </c>
      <c r="J19" s="158">
        <v>370000</v>
      </c>
    </row>
    <row r="20" spans="1:10" ht="16.5" customHeight="1">
      <c r="A20" s="261"/>
      <c r="B20" s="140" t="s">
        <v>260</v>
      </c>
      <c r="C20" s="128" t="s">
        <v>440</v>
      </c>
      <c r="D20" s="141" t="s">
        <v>467</v>
      </c>
      <c r="E20" s="159" t="s">
        <v>261</v>
      </c>
      <c r="F20" s="157" t="s">
        <v>388</v>
      </c>
      <c r="G20" s="72" t="s">
        <v>631</v>
      </c>
      <c r="H20" s="71" t="s">
        <v>77</v>
      </c>
      <c r="I20" s="71">
        <v>6</v>
      </c>
      <c r="J20" s="160">
        <v>165000</v>
      </c>
    </row>
    <row r="21" spans="1:10" ht="16.5" customHeight="1">
      <c r="A21" s="261"/>
      <c r="B21" s="140" t="s">
        <v>221</v>
      </c>
      <c r="C21" s="128" t="s">
        <v>440</v>
      </c>
      <c r="D21" s="141" t="s">
        <v>468</v>
      </c>
      <c r="E21" s="159" t="s">
        <v>262</v>
      </c>
      <c r="F21" s="157" t="s">
        <v>389</v>
      </c>
      <c r="G21" s="72" t="s">
        <v>578</v>
      </c>
      <c r="H21" s="71" t="s">
        <v>77</v>
      </c>
      <c r="I21" s="71">
        <v>27</v>
      </c>
      <c r="J21" s="160">
        <v>380000</v>
      </c>
    </row>
    <row r="22" spans="1:10" ht="16.5" customHeight="1">
      <c r="A22" s="261"/>
      <c r="B22" s="140" t="s">
        <v>263</v>
      </c>
      <c r="C22" s="128" t="s">
        <v>440</v>
      </c>
      <c r="D22" s="141" t="s">
        <v>469</v>
      </c>
      <c r="E22" s="159" t="s">
        <v>248</v>
      </c>
      <c r="F22" s="157" t="s">
        <v>381</v>
      </c>
      <c r="G22" s="72" t="s">
        <v>579</v>
      </c>
      <c r="H22" s="71" t="s">
        <v>77</v>
      </c>
      <c r="I22" s="71">
        <v>28</v>
      </c>
      <c r="J22" s="160">
        <v>420000</v>
      </c>
    </row>
    <row r="23" spans="1:10" ht="16.5" customHeight="1">
      <c r="A23" s="261"/>
      <c r="B23" s="140" t="s">
        <v>264</v>
      </c>
      <c r="C23" s="128" t="s">
        <v>440</v>
      </c>
      <c r="D23" s="141" t="s">
        <v>470</v>
      </c>
      <c r="E23" s="159" t="s">
        <v>265</v>
      </c>
      <c r="F23" s="157" t="s">
        <v>390</v>
      </c>
      <c r="G23" s="72" t="s">
        <v>626</v>
      </c>
      <c r="H23" s="71" t="s">
        <v>77</v>
      </c>
      <c r="I23" s="71"/>
      <c r="J23" s="160">
        <v>175000</v>
      </c>
    </row>
    <row r="24" spans="1:10" ht="16.5" customHeight="1">
      <c r="A24" s="261"/>
      <c r="B24" s="140" t="s">
        <v>264</v>
      </c>
      <c r="C24" s="128" t="s">
        <v>441</v>
      </c>
      <c r="D24" s="141" t="s">
        <v>471</v>
      </c>
      <c r="E24" s="159" t="s">
        <v>266</v>
      </c>
      <c r="F24" s="157" t="s">
        <v>391</v>
      </c>
      <c r="G24" s="72" t="s">
        <v>625</v>
      </c>
      <c r="H24" s="71" t="s">
        <v>77</v>
      </c>
      <c r="I24" s="71"/>
      <c r="J24" s="160">
        <v>23300</v>
      </c>
    </row>
    <row r="25" spans="1:10" ht="16.5" customHeight="1">
      <c r="A25" s="261"/>
      <c r="B25" s="140" t="s">
        <v>264</v>
      </c>
      <c r="C25" s="128" t="s">
        <v>442</v>
      </c>
      <c r="D25" s="141" t="s">
        <v>472</v>
      </c>
      <c r="E25" s="159" t="s">
        <v>267</v>
      </c>
      <c r="F25" s="157" t="s">
        <v>392</v>
      </c>
      <c r="G25" s="72" t="s">
        <v>632</v>
      </c>
      <c r="H25" s="71" t="s">
        <v>77</v>
      </c>
      <c r="I25" s="71">
        <v>10</v>
      </c>
      <c r="J25" s="160">
        <v>282000</v>
      </c>
    </row>
    <row r="26" spans="1:10" ht="16.5" customHeight="1">
      <c r="A26" s="278"/>
      <c r="B26" s="137"/>
      <c r="C26" s="137"/>
      <c r="D26" s="137"/>
      <c r="E26" s="137"/>
      <c r="F26" s="137"/>
      <c r="G26" s="161"/>
      <c r="H26" s="293">
        <v>21</v>
      </c>
      <c r="I26" s="294"/>
      <c r="J26" s="151">
        <f>SUM(J5:J25)</f>
        <v>4733100</v>
      </c>
    </row>
    <row r="27" spans="1:10" ht="16.5" customHeight="1">
      <c r="A27" s="278" t="s">
        <v>18</v>
      </c>
      <c r="B27" s="162" t="s">
        <v>268</v>
      </c>
      <c r="C27" s="128" t="s">
        <v>442</v>
      </c>
      <c r="D27" s="142" t="s">
        <v>473</v>
      </c>
      <c r="E27" s="163" t="s">
        <v>269</v>
      </c>
      <c r="F27" s="157" t="s">
        <v>393</v>
      </c>
      <c r="G27" s="164" t="s">
        <v>633</v>
      </c>
      <c r="H27" s="138" t="s">
        <v>77</v>
      </c>
      <c r="I27" s="165">
        <v>13</v>
      </c>
      <c r="J27" s="166">
        <v>348000</v>
      </c>
    </row>
    <row r="28" spans="1:10" ht="16.5" customHeight="1">
      <c r="A28" s="278"/>
      <c r="B28" s="162" t="s">
        <v>224</v>
      </c>
      <c r="C28" s="128" t="s">
        <v>442</v>
      </c>
      <c r="D28" s="142" t="s">
        <v>474</v>
      </c>
      <c r="E28" s="163" t="s">
        <v>270</v>
      </c>
      <c r="F28" s="157" t="s">
        <v>394</v>
      </c>
      <c r="G28" s="164" t="s">
        <v>580</v>
      </c>
      <c r="H28" s="138" t="s">
        <v>77</v>
      </c>
      <c r="I28" s="165">
        <v>15</v>
      </c>
      <c r="J28" s="166">
        <v>348000</v>
      </c>
    </row>
    <row r="29" spans="1:10" ht="16.5" customHeight="1">
      <c r="A29" s="278"/>
      <c r="B29" s="167" t="s">
        <v>346</v>
      </c>
      <c r="C29" s="128" t="s">
        <v>442</v>
      </c>
      <c r="D29" s="142" t="s">
        <v>475</v>
      </c>
      <c r="E29" s="168" t="s">
        <v>347</v>
      </c>
      <c r="F29" s="157" t="s">
        <v>395</v>
      </c>
      <c r="G29" s="169" t="s">
        <v>581</v>
      </c>
      <c r="H29" s="170" t="s">
        <v>77</v>
      </c>
      <c r="I29" s="171">
        <v>4</v>
      </c>
      <c r="J29" s="172">
        <v>50000</v>
      </c>
    </row>
    <row r="30" spans="1:10" ht="16.5" customHeight="1">
      <c r="A30" s="278"/>
      <c r="B30" s="167" t="s">
        <v>225</v>
      </c>
      <c r="C30" s="128" t="s">
        <v>442</v>
      </c>
      <c r="D30" s="142" t="s">
        <v>476</v>
      </c>
      <c r="E30" s="168" t="s">
        <v>348</v>
      </c>
      <c r="F30" s="157" t="s">
        <v>396</v>
      </c>
      <c r="G30" s="169" t="s">
        <v>634</v>
      </c>
      <c r="H30" s="170" t="s">
        <v>77</v>
      </c>
      <c r="I30" s="171">
        <v>16</v>
      </c>
      <c r="J30" s="172">
        <v>475000</v>
      </c>
    </row>
    <row r="31" spans="1:10" ht="16.5" customHeight="1">
      <c r="A31" s="278"/>
      <c r="B31" s="167" t="s">
        <v>349</v>
      </c>
      <c r="C31" s="128" t="s">
        <v>442</v>
      </c>
      <c r="D31" s="142" t="s">
        <v>477</v>
      </c>
      <c r="E31" s="168" t="s">
        <v>350</v>
      </c>
      <c r="F31" s="157" t="s">
        <v>397</v>
      </c>
      <c r="G31" s="169" t="s">
        <v>582</v>
      </c>
      <c r="H31" s="170" t="s">
        <v>77</v>
      </c>
      <c r="I31" s="171">
        <v>17</v>
      </c>
      <c r="J31" s="172">
        <v>409000</v>
      </c>
    </row>
    <row r="32" spans="1:10" ht="16.5" customHeight="1">
      <c r="A32" s="278"/>
      <c r="B32" s="162" t="s">
        <v>271</v>
      </c>
      <c r="C32" s="128" t="s">
        <v>442</v>
      </c>
      <c r="D32" s="142" t="s">
        <v>478</v>
      </c>
      <c r="E32" s="163" t="s">
        <v>243</v>
      </c>
      <c r="F32" s="157" t="s">
        <v>378</v>
      </c>
      <c r="G32" s="164" t="s">
        <v>571</v>
      </c>
      <c r="H32" s="138" t="s">
        <v>77</v>
      </c>
      <c r="I32" s="165">
        <v>6</v>
      </c>
      <c r="J32" s="166">
        <v>66000</v>
      </c>
    </row>
    <row r="33" spans="1:10" ht="16.5" customHeight="1">
      <c r="A33" s="278"/>
      <c r="B33" s="162" t="s">
        <v>272</v>
      </c>
      <c r="C33" s="128" t="s">
        <v>442</v>
      </c>
      <c r="D33" s="142" t="s">
        <v>479</v>
      </c>
      <c r="E33" s="163" t="s">
        <v>273</v>
      </c>
      <c r="F33" s="157" t="s">
        <v>398</v>
      </c>
      <c r="G33" s="164" t="s">
        <v>583</v>
      </c>
      <c r="H33" s="138" t="s">
        <v>77</v>
      </c>
      <c r="I33" s="165">
        <v>20</v>
      </c>
      <c r="J33" s="166">
        <v>389000</v>
      </c>
    </row>
    <row r="34" spans="1:10" ht="16.5" customHeight="1">
      <c r="A34" s="278"/>
      <c r="B34" s="162" t="s">
        <v>274</v>
      </c>
      <c r="C34" s="128" t="s">
        <v>442</v>
      </c>
      <c r="D34" s="142" t="s">
        <v>480</v>
      </c>
      <c r="E34" s="163" t="s">
        <v>275</v>
      </c>
      <c r="F34" s="157" t="s">
        <v>399</v>
      </c>
      <c r="G34" s="164" t="s">
        <v>635</v>
      </c>
      <c r="H34" s="138" t="s">
        <v>77</v>
      </c>
      <c r="I34" s="165">
        <v>9</v>
      </c>
      <c r="J34" s="166">
        <v>212000</v>
      </c>
    </row>
    <row r="35" spans="1:10" ht="16.5" customHeight="1">
      <c r="A35" s="278"/>
      <c r="B35" s="162" t="s">
        <v>274</v>
      </c>
      <c r="C35" s="128" t="s">
        <v>442</v>
      </c>
      <c r="D35" s="142" t="s">
        <v>481</v>
      </c>
      <c r="E35" s="163" t="s">
        <v>276</v>
      </c>
      <c r="F35" s="157" t="s">
        <v>400</v>
      </c>
      <c r="G35" s="164" t="s">
        <v>584</v>
      </c>
      <c r="H35" s="138" t="s">
        <v>77</v>
      </c>
      <c r="I35" s="165">
        <v>6</v>
      </c>
      <c r="J35" s="166">
        <v>174000</v>
      </c>
    </row>
    <row r="36" spans="1:10" ht="16.5" customHeight="1">
      <c r="A36" s="278"/>
      <c r="B36" s="162" t="s">
        <v>277</v>
      </c>
      <c r="C36" s="128" t="s">
        <v>442</v>
      </c>
      <c r="D36" s="142" t="s">
        <v>482</v>
      </c>
      <c r="E36" s="163" t="s">
        <v>278</v>
      </c>
      <c r="F36" s="157" t="s">
        <v>401</v>
      </c>
      <c r="G36" s="164" t="s">
        <v>567</v>
      </c>
      <c r="H36" s="138" t="s">
        <v>77</v>
      </c>
      <c r="I36" s="165">
        <v>6</v>
      </c>
      <c r="J36" s="166">
        <v>68000</v>
      </c>
    </row>
    <row r="37" spans="1:10" ht="16.5" customHeight="1">
      <c r="A37" s="278"/>
      <c r="B37" s="162" t="s">
        <v>279</v>
      </c>
      <c r="C37" s="128" t="s">
        <v>442</v>
      </c>
      <c r="D37" s="142" t="s">
        <v>483</v>
      </c>
      <c r="E37" s="163" t="s">
        <v>256</v>
      </c>
      <c r="F37" s="157" t="s">
        <v>385</v>
      </c>
      <c r="G37" s="164" t="s">
        <v>585</v>
      </c>
      <c r="H37" s="138" t="s">
        <v>77</v>
      </c>
      <c r="I37" s="165">
        <v>11</v>
      </c>
      <c r="J37" s="166">
        <v>273000</v>
      </c>
    </row>
    <row r="38" spans="1:10" ht="16.5" customHeight="1">
      <c r="A38" s="278"/>
      <c r="B38" s="162" t="s">
        <v>280</v>
      </c>
      <c r="C38" s="128" t="s">
        <v>442</v>
      </c>
      <c r="D38" s="142" t="s">
        <v>484</v>
      </c>
      <c r="E38" s="163" t="s">
        <v>259</v>
      </c>
      <c r="F38" s="157" t="s">
        <v>387</v>
      </c>
      <c r="G38" s="164" t="s">
        <v>586</v>
      </c>
      <c r="H38" s="138" t="s">
        <v>77</v>
      </c>
      <c r="I38" s="165">
        <v>12</v>
      </c>
      <c r="J38" s="166">
        <v>177000</v>
      </c>
    </row>
    <row r="39" spans="1:10" ht="16.5" customHeight="1">
      <c r="A39" s="278"/>
      <c r="B39" s="162" t="s">
        <v>281</v>
      </c>
      <c r="C39" s="173" t="s">
        <v>443</v>
      </c>
      <c r="D39" s="142" t="s">
        <v>485</v>
      </c>
      <c r="E39" s="163" t="s">
        <v>282</v>
      </c>
      <c r="F39" s="157" t="s">
        <v>402</v>
      </c>
      <c r="G39" s="164" t="s">
        <v>587</v>
      </c>
      <c r="H39" s="138" t="s">
        <v>77</v>
      </c>
      <c r="I39" s="165">
        <v>7</v>
      </c>
      <c r="J39" s="166">
        <v>147500</v>
      </c>
    </row>
    <row r="40" spans="1:10" ht="16.5" customHeight="1">
      <c r="A40" s="278"/>
      <c r="B40" s="162" t="s">
        <v>283</v>
      </c>
      <c r="C40" s="173" t="s">
        <v>443</v>
      </c>
      <c r="D40" s="142" t="s">
        <v>486</v>
      </c>
      <c r="E40" s="163" t="s">
        <v>282</v>
      </c>
      <c r="F40" s="157" t="s">
        <v>402</v>
      </c>
      <c r="G40" s="164" t="s">
        <v>588</v>
      </c>
      <c r="H40" s="138" t="s">
        <v>77</v>
      </c>
      <c r="I40" s="165">
        <v>20</v>
      </c>
      <c r="J40" s="166">
        <v>59000</v>
      </c>
    </row>
    <row r="41" spans="1:10" ht="16.5" customHeight="1">
      <c r="A41" s="278"/>
      <c r="B41" s="162" t="s">
        <v>283</v>
      </c>
      <c r="C41" s="173" t="s">
        <v>442</v>
      </c>
      <c r="D41" s="142" t="s">
        <v>487</v>
      </c>
      <c r="E41" s="163" t="s">
        <v>284</v>
      </c>
      <c r="F41" s="157" t="s">
        <v>403</v>
      </c>
      <c r="G41" s="164" t="s">
        <v>589</v>
      </c>
      <c r="H41" s="138" t="s">
        <v>77</v>
      </c>
      <c r="I41" s="165">
        <v>9</v>
      </c>
      <c r="J41" s="166">
        <v>204700</v>
      </c>
    </row>
    <row r="42" spans="1:10" ht="16.5" customHeight="1">
      <c r="A42" s="278"/>
      <c r="B42" s="295"/>
      <c r="C42" s="296"/>
      <c r="D42" s="296"/>
      <c r="E42" s="296"/>
      <c r="F42" s="296"/>
      <c r="G42" s="297"/>
      <c r="H42" s="253">
        <v>15</v>
      </c>
      <c r="I42" s="254"/>
      <c r="J42" s="139">
        <f>SUM(J27:J41)</f>
        <v>3400200</v>
      </c>
    </row>
    <row r="43" spans="1:10" ht="16.5" customHeight="1">
      <c r="A43" s="278" t="s">
        <v>19</v>
      </c>
      <c r="B43" s="154" t="s">
        <v>226</v>
      </c>
      <c r="C43" s="173" t="s">
        <v>442</v>
      </c>
      <c r="D43" s="142" t="s">
        <v>488</v>
      </c>
      <c r="E43" s="174" t="s">
        <v>285</v>
      </c>
      <c r="F43" s="157" t="s">
        <v>404</v>
      </c>
      <c r="G43" s="152" t="s">
        <v>590</v>
      </c>
      <c r="H43" s="71" t="s">
        <v>77</v>
      </c>
      <c r="I43" s="149">
        <v>7</v>
      </c>
      <c r="J43" s="175">
        <v>178000</v>
      </c>
    </row>
    <row r="44" spans="1:10" ht="16.5" customHeight="1">
      <c r="A44" s="261"/>
      <c r="B44" s="176" t="s">
        <v>226</v>
      </c>
      <c r="C44" s="173" t="s">
        <v>444</v>
      </c>
      <c r="D44" s="142" t="s">
        <v>489</v>
      </c>
      <c r="E44" s="177" t="s">
        <v>286</v>
      </c>
      <c r="F44" s="178" t="s">
        <v>405</v>
      </c>
      <c r="G44" s="141"/>
      <c r="H44" s="150" t="s">
        <v>77</v>
      </c>
      <c r="I44" s="143"/>
      <c r="J44" s="179">
        <v>299830</v>
      </c>
    </row>
    <row r="45" spans="1:10" ht="16.5" customHeight="1">
      <c r="A45" s="261"/>
      <c r="B45" s="154" t="s">
        <v>287</v>
      </c>
      <c r="C45" s="173" t="s">
        <v>440</v>
      </c>
      <c r="D45" s="142" t="s">
        <v>490</v>
      </c>
      <c r="E45" s="174" t="s">
        <v>282</v>
      </c>
      <c r="F45" s="157" t="s">
        <v>402</v>
      </c>
      <c r="G45" s="152" t="s">
        <v>288</v>
      </c>
      <c r="H45" s="71" t="s">
        <v>77</v>
      </c>
      <c r="I45" s="149">
        <v>20</v>
      </c>
      <c r="J45" s="175">
        <v>92000</v>
      </c>
    </row>
    <row r="46" spans="1:10" ht="16.5" customHeight="1">
      <c r="A46" s="261"/>
      <c r="B46" s="154" t="s">
        <v>287</v>
      </c>
      <c r="C46" s="173" t="s">
        <v>445</v>
      </c>
      <c r="D46" s="142" t="s">
        <v>491</v>
      </c>
      <c r="E46" s="174" t="s">
        <v>289</v>
      </c>
      <c r="F46" s="157" t="s">
        <v>406</v>
      </c>
      <c r="G46" s="152" t="s">
        <v>636</v>
      </c>
      <c r="H46" s="71" t="s">
        <v>77</v>
      </c>
      <c r="I46" s="149">
        <v>15</v>
      </c>
      <c r="J46" s="175">
        <v>240000</v>
      </c>
    </row>
    <row r="47" spans="1:10" ht="16.5" customHeight="1">
      <c r="A47" s="261"/>
      <c r="B47" s="154" t="s">
        <v>290</v>
      </c>
      <c r="C47" s="173" t="s">
        <v>441</v>
      </c>
      <c r="D47" s="142" t="s">
        <v>552</v>
      </c>
      <c r="E47" s="174" t="s">
        <v>282</v>
      </c>
      <c r="F47" s="157" t="s">
        <v>402</v>
      </c>
      <c r="G47" s="152" t="s">
        <v>291</v>
      </c>
      <c r="H47" s="71" t="s">
        <v>77</v>
      </c>
      <c r="I47" s="149">
        <v>10</v>
      </c>
      <c r="J47" s="175">
        <v>61000</v>
      </c>
    </row>
    <row r="48" spans="1:10" ht="16.5" customHeight="1">
      <c r="A48" s="261"/>
      <c r="B48" s="154" t="s">
        <v>292</v>
      </c>
      <c r="C48" s="173" t="s">
        <v>440</v>
      </c>
      <c r="D48" s="142" t="s">
        <v>492</v>
      </c>
      <c r="E48" s="174" t="s">
        <v>293</v>
      </c>
      <c r="F48" s="157" t="s">
        <v>407</v>
      </c>
      <c r="G48" s="152" t="s">
        <v>591</v>
      </c>
      <c r="H48" s="71" t="s">
        <v>77</v>
      </c>
      <c r="I48" s="149">
        <v>8</v>
      </c>
      <c r="J48" s="175">
        <v>185000</v>
      </c>
    </row>
    <row r="49" spans="1:11" ht="16.5" customHeight="1">
      <c r="A49" s="261"/>
      <c r="B49" s="154" t="s">
        <v>292</v>
      </c>
      <c r="C49" s="173" t="s">
        <v>442</v>
      </c>
      <c r="D49" s="142" t="s">
        <v>493</v>
      </c>
      <c r="E49" s="174" t="s">
        <v>294</v>
      </c>
      <c r="F49" s="157" t="s">
        <v>408</v>
      </c>
      <c r="G49" s="152" t="s">
        <v>592</v>
      </c>
      <c r="H49" s="71" t="s">
        <v>77</v>
      </c>
      <c r="I49" s="149">
        <v>3</v>
      </c>
      <c r="J49" s="175">
        <v>31000</v>
      </c>
    </row>
    <row r="50" spans="1:11" ht="16.5" customHeight="1">
      <c r="A50" s="261"/>
      <c r="B50" s="180" t="s">
        <v>351</v>
      </c>
      <c r="C50" s="173" t="s">
        <v>439</v>
      </c>
      <c r="D50" s="142" t="s">
        <v>494</v>
      </c>
      <c r="E50" s="181" t="s">
        <v>352</v>
      </c>
      <c r="F50" s="157" t="s">
        <v>409</v>
      </c>
      <c r="G50" s="144" t="s">
        <v>637</v>
      </c>
      <c r="H50" s="150" t="s">
        <v>77</v>
      </c>
      <c r="I50" s="145">
        <v>5</v>
      </c>
      <c r="J50" s="182">
        <v>115000</v>
      </c>
    </row>
    <row r="51" spans="1:11" ht="16.5" customHeight="1">
      <c r="A51" s="261"/>
      <c r="B51" s="180" t="s">
        <v>353</v>
      </c>
      <c r="C51" s="173" t="s">
        <v>439</v>
      </c>
      <c r="D51" s="142" t="s">
        <v>495</v>
      </c>
      <c r="E51" s="181" t="s">
        <v>275</v>
      </c>
      <c r="F51" s="157" t="s">
        <v>399</v>
      </c>
      <c r="G51" s="144" t="s">
        <v>638</v>
      </c>
      <c r="H51" s="150" t="s">
        <v>77</v>
      </c>
      <c r="I51" s="145">
        <v>13</v>
      </c>
      <c r="J51" s="182">
        <v>320000</v>
      </c>
    </row>
    <row r="52" spans="1:11" ht="16.5" customHeight="1">
      <c r="A52" s="261"/>
      <c r="B52" s="180" t="s">
        <v>354</v>
      </c>
      <c r="C52" s="173" t="s">
        <v>439</v>
      </c>
      <c r="D52" s="142" t="s">
        <v>496</v>
      </c>
      <c r="E52" s="181" t="s">
        <v>355</v>
      </c>
      <c r="F52" s="157" t="s">
        <v>410</v>
      </c>
      <c r="G52" s="144" t="s">
        <v>639</v>
      </c>
      <c r="H52" s="150" t="s">
        <v>77</v>
      </c>
      <c r="I52" s="145">
        <v>14</v>
      </c>
      <c r="J52" s="182">
        <v>289000</v>
      </c>
    </row>
    <row r="53" spans="1:11" ht="16.5" customHeight="1">
      <c r="A53" s="261"/>
      <c r="B53" s="180" t="s">
        <v>356</v>
      </c>
      <c r="C53" s="173" t="s">
        <v>439</v>
      </c>
      <c r="D53" s="142" t="s">
        <v>497</v>
      </c>
      <c r="E53" s="181" t="s">
        <v>357</v>
      </c>
      <c r="F53" s="157" t="s">
        <v>411</v>
      </c>
      <c r="G53" s="144" t="s">
        <v>639</v>
      </c>
      <c r="H53" s="150" t="s">
        <v>77</v>
      </c>
      <c r="I53" s="145">
        <v>18</v>
      </c>
      <c r="J53" s="182">
        <v>472000</v>
      </c>
    </row>
    <row r="54" spans="1:11" ht="16.5" customHeight="1">
      <c r="A54" s="261"/>
      <c r="B54" s="180" t="s">
        <v>358</v>
      </c>
      <c r="C54" s="173" t="s">
        <v>439</v>
      </c>
      <c r="D54" s="142" t="s">
        <v>498</v>
      </c>
      <c r="E54" s="181" t="s">
        <v>359</v>
      </c>
      <c r="F54" s="157" t="s">
        <v>412</v>
      </c>
      <c r="G54" s="144" t="s">
        <v>592</v>
      </c>
      <c r="H54" s="150" t="s">
        <v>77</v>
      </c>
      <c r="I54" s="145">
        <v>3</v>
      </c>
      <c r="J54" s="182">
        <v>47000</v>
      </c>
    </row>
    <row r="55" spans="1:11" ht="16.5" customHeight="1">
      <c r="A55" s="261"/>
      <c r="B55" s="180" t="s">
        <v>358</v>
      </c>
      <c r="C55" s="173" t="s">
        <v>439</v>
      </c>
      <c r="D55" s="142" t="s">
        <v>499</v>
      </c>
      <c r="E55" s="181" t="s">
        <v>360</v>
      </c>
      <c r="F55" s="157" t="s">
        <v>413</v>
      </c>
      <c r="G55" s="144" t="s">
        <v>593</v>
      </c>
      <c r="H55" s="150" t="s">
        <v>77</v>
      </c>
      <c r="I55" s="145">
        <v>13</v>
      </c>
      <c r="J55" s="182">
        <v>213000</v>
      </c>
    </row>
    <row r="56" spans="1:11" ht="16.5" customHeight="1">
      <c r="A56" s="261"/>
      <c r="B56" s="180" t="s">
        <v>295</v>
      </c>
      <c r="C56" s="173" t="s">
        <v>439</v>
      </c>
      <c r="D56" s="142" t="s">
        <v>500</v>
      </c>
      <c r="E56" s="181" t="s">
        <v>361</v>
      </c>
      <c r="F56" s="157" t="s">
        <v>414</v>
      </c>
      <c r="G56" s="144" t="s">
        <v>594</v>
      </c>
      <c r="H56" s="150" t="s">
        <v>77</v>
      </c>
      <c r="I56" s="145">
        <v>8</v>
      </c>
      <c r="J56" s="182">
        <v>86000</v>
      </c>
      <c r="K56" s="196"/>
    </row>
    <row r="57" spans="1:11" ht="16.5" customHeight="1">
      <c r="A57" s="261"/>
      <c r="B57" s="180" t="s">
        <v>227</v>
      </c>
      <c r="C57" s="173" t="s">
        <v>441</v>
      </c>
      <c r="D57" s="142" t="s">
        <v>501</v>
      </c>
      <c r="E57" s="181" t="s">
        <v>265</v>
      </c>
      <c r="F57" s="157" t="s">
        <v>390</v>
      </c>
      <c r="G57" s="144" t="s">
        <v>595</v>
      </c>
      <c r="H57" s="150" t="s">
        <v>77</v>
      </c>
      <c r="I57" s="145"/>
      <c r="J57" s="182">
        <v>114000</v>
      </c>
    </row>
    <row r="58" spans="1:11" ht="16.5" customHeight="1">
      <c r="A58" s="261"/>
      <c r="B58" s="154" t="s">
        <v>296</v>
      </c>
      <c r="C58" s="173" t="s">
        <v>446</v>
      </c>
      <c r="D58" s="142" t="s">
        <v>502</v>
      </c>
      <c r="E58" s="174" t="s">
        <v>297</v>
      </c>
      <c r="F58" s="157" t="s">
        <v>415</v>
      </c>
      <c r="G58" s="152" t="s">
        <v>596</v>
      </c>
      <c r="H58" s="71" t="s">
        <v>77</v>
      </c>
      <c r="I58" s="149">
        <v>4</v>
      </c>
      <c r="J58" s="175">
        <v>43000</v>
      </c>
    </row>
    <row r="59" spans="1:11" ht="16.5" customHeight="1">
      <c r="A59" s="278"/>
      <c r="B59" s="290"/>
      <c r="C59" s="291"/>
      <c r="D59" s="291"/>
      <c r="E59" s="291"/>
      <c r="F59" s="291"/>
      <c r="G59" s="292"/>
      <c r="H59" s="253">
        <v>16</v>
      </c>
      <c r="I59" s="254"/>
      <c r="J59" s="139">
        <f>SUM(J43:J58)</f>
        <v>2785830</v>
      </c>
    </row>
    <row r="60" spans="1:11" ht="16.5" customHeight="1">
      <c r="A60" s="278" t="s">
        <v>20</v>
      </c>
      <c r="B60" s="154" t="s">
        <v>298</v>
      </c>
      <c r="C60" s="173" t="s">
        <v>440</v>
      </c>
      <c r="D60" s="142" t="s">
        <v>503</v>
      </c>
      <c r="E60" s="174" t="s">
        <v>278</v>
      </c>
      <c r="F60" s="157" t="s">
        <v>401</v>
      </c>
      <c r="G60" s="152" t="s">
        <v>597</v>
      </c>
      <c r="H60" s="71" t="s">
        <v>77</v>
      </c>
      <c r="I60" s="149">
        <v>7</v>
      </c>
      <c r="J60" s="175">
        <v>81000</v>
      </c>
    </row>
    <row r="61" spans="1:11" ht="16.5" customHeight="1">
      <c r="A61" s="278"/>
      <c r="B61" s="154" t="s">
        <v>299</v>
      </c>
      <c r="C61" s="173" t="s">
        <v>440</v>
      </c>
      <c r="D61" s="142" t="s">
        <v>504</v>
      </c>
      <c r="E61" s="174" t="s">
        <v>278</v>
      </c>
      <c r="F61" s="157" t="s">
        <v>401</v>
      </c>
      <c r="G61" s="183" t="s">
        <v>598</v>
      </c>
      <c r="H61" s="71" t="s">
        <v>77</v>
      </c>
      <c r="I61" s="149">
        <v>8</v>
      </c>
      <c r="J61" s="175">
        <v>67000</v>
      </c>
    </row>
    <row r="62" spans="1:11" ht="16.5" customHeight="1">
      <c r="A62" s="278"/>
      <c r="B62" s="154" t="s">
        <v>300</v>
      </c>
      <c r="C62" s="173" t="s">
        <v>441</v>
      </c>
      <c r="D62" s="142" t="s">
        <v>505</v>
      </c>
      <c r="E62" s="174" t="s">
        <v>301</v>
      </c>
      <c r="F62" s="157" t="s">
        <v>416</v>
      </c>
      <c r="G62" s="152" t="s">
        <v>599</v>
      </c>
      <c r="H62" s="71" t="s">
        <v>77</v>
      </c>
      <c r="I62" s="149">
        <v>4</v>
      </c>
      <c r="J62" s="175">
        <v>48160</v>
      </c>
    </row>
    <row r="63" spans="1:11" ht="16.5" customHeight="1">
      <c r="A63" s="278"/>
      <c r="B63" s="154" t="s">
        <v>300</v>
      </c>
      <c r="C63" s="173" t="s">
        <v>440</v>
      </c>
      <c r="D63" s="142" t="s">
        <v>506</v>
      </c>
      <c r="E63" s="174" t="s">
        <v>275</v>
      </c>
      <c r="F63" s="157" t="s">
        <v>399</v>
      </c>
      <c r="G63" s="152" t="s">
        <v>600</v>
      </c>
      <c r="H63" s="71" t="s">
        <v>77</v>
      </c>
      <c r="I63" s="149">
        <v>10</v>
      </c>
      <c r="J63" s="175">
        <v>268000</v>
      </c>
    </row>
    <row r="64" spans="1:11" ht="16.5" customHeight="1">
      <c r="A64" s="278"/>
      <c r="B64" s="154" t="s">
        <v>302</v>
      </c>
      <c r="C64" s="173" t="s">
        <v>446</v>
      </c>
      <c r="D64" s="142" t="s">
        <v>507</v>
      </c>
      <c r="E64" s="174" t="s">
        <v>265</v>
      </c>
      <c r="F64" s="157" t="s">
        <v>390</v>
      </c>
      <c r="G64" s="152" t="s">
        <v>640</v>
      </c>
      <c r="H64" s="71" t="s">
        <v>77</v>
      </c>
      <c r="I64" s="149"/>
      <c r="J64" s="175">
        <v>144000</v>
      </c>
    </row>
    <row r="65" spans="1:10" ht="16.5" customHeight="1">
      <c r="A65" s="278"/>
      <c r="B65" s="154" t="s">
        <v>303</v>
      </c>
      <c r="C65" s="173" t="s">
        <v>440</v>
      </c>
      <c r="D65" s="142" t="s">
        <v>508</v>
      </c>
      <c r="E65" s="174" t="s">
        <v>304</v>
      </c>
      <c r="F65" s="157" t="s">
        <v>417</v>
      </c>
      <c r="G65" s="152" t="s">
        <v>601</v>
      </c>
      <c r="H65" s="71" t="s">
        <v>77</v>
      </c>
      <c r="I65" s="149">
        <v>15</v>
      </c>
      <c r="J65" s="175">
        <v>179500</v>
      </c>
    </row>
    <row r="66" spans="1:10" ht="16.5" customHeight="1">
      <c r="A66" s="278"/>
      <c r="B66" s="154" t="s">
        <v>305</v>
      </c>
      <c r="C66" s="173" t="s">
        <v>440</v>
      </c>
      <c r="D66" s="142" t="s">
        <v>509</v>
      </c>
      <c r="E66" s="174" t="s">
        <v>306</v>
      </c>
      <c r="F66" s="157" t="s">
        <v>418</v>
      </c>
      <c r="G66" s="152" t="s">
        <v>641</v>
      </c>
      <c r="H66" s="71" t="s">
        <v>77</v>
      </c>
      <c r="I66" s="149">
        <v>7</v>
      </c>
      <c r="J66" s="175">
        <v>195000</v>
      </c>
    </row>
    <row r="67" spans="1:10" ht="16.5" customHeight="1">
      <c r="A67" s="278"/>
      <c r="B67" s="154" t="s">
        <v>307</v>
      </c>
      <c r="C67" s="173" t="s">
        <v>440</v>
      </c>
      <c r="D67" s="142" t="s">
        <v>510</v>
      </c>
      <c r="E67" s="174" t="s">
        <v>265</v>
      </c>
      <c r="F67" s="157" t="s">
        <v>390</v>
      </c>
      <c r="G67" s="152" t="s">
        <v>642</v>
      </c>
      <c r="H67" s="71" t="s">
        <v>77</v>
      </c>
      <c r="I67" s="149"/>
      <c r="J67" s="175">
        <v>114000</v>
      </c>
    </row>
    <row r="68" spans="1:10" ht="15.75" customHeight="1">
      <c r="A68" s="278"/>
      <c r="B68" s="154" t="s">
        <v>308</v>
      </c>
      <c r="C68" s="173" t="s">
        <v>440</v>
      </c>
      <c r="D68" s="142" t="s">
        <v>511</v>
      </c>
      <c r="E68" s="174" t="s">
        <v>373</v>
      </c>
      <c r="F68" s="157" t="s">
        <v>419</v>
      </c>
      <c r="G68" s="152" t="s">
        <v>643</v>
      </c>
      <c r="H68" s="71" t="s">
        <v>77</v>
      </c>
      <c r="I68" s="149">
        <v>17</v>
      </c>
      <c r="J68" s="175">
        <v>470000</v>
      </c>
    </row>
    <row r="69" spans="1:10" ht="16.5" customHeight="1">
      <c r="A69" s="261"/>
      <c r="B69" s="180" t="s">
        <v>222</v>
      </c>
      <c r="C69" s="173" t="s">
        <v>440</v>
      </c>
      <c r="D69" s="142" t="s">
        <v>512</v>
      </c>
      <c r="E69" s="181" t="s">
        <v>278</v>
      </c>
      <c r="F69" s="157" t="s">
        <v>401</v>
      </c>
      <c r="G69" s="144" t="s">
        <v>602</v>
      </c>
      <c r="H69" s="150" t="s">
        <v>77</v>
      </c>
      <c r="I69" s="145">
        <v>14</v>
      </c>
      <c r="J69" s="182">
        <v>168000</v>
      </c>
    </row>
    <row r="70" spans="1:10" ht="16.5" customHeight="1">
      <c r="A70" s="261"/>
      <c r="B70" s="180" t="s">
        <v>362</v>
      </c>
      <c r="C70" s="173" t="s">
        <v>440</v>
      </c>
      <c r="D70" s="142" t="s">
        <v>513</v>
      </c>
      <c r="E70" s="181" t="s">
        <v>275</v>
      </c>
      <c r="F70" s="157" t="s">
        <v>399</v>
      </c>
      <c r="G70" s="144" t="s">
        <v>603</v>
      </c>
      <c r="H70" s="150" t="s">
        <v>77</v>
      </c>
      <c r="I70" s="145">
        <v>18</v>
      </c>
      <c r="J70" s="182">
        <v>480000</v>
      </c>
    </row>
    <row r="71" spans="1:10" ht="16.5" customHeight="1">
      <c r="A71" s="261"/>
      <c r="B71" s="180" t="s">
        <v>363</v>
      </c>
      <c r="C71" s="173" t="s">
        <v>440</v>
      </c>
      <c r="D71" s="142" t="s">
        <v>514</v>
      </c>
      <c r="E71" s="181" t="s">
        <v>265</v>
      </c>
      <c r="F71" s="157" t="s">
        <v>390</v>
      </c>
      <c r="G71" s="144" t="s">
        <v>644</v>
      </c>
      <c r="H71" s="150" t="s">
        <v>77</v>
      </c>
      <c r="I71" s="145"/>
      <c r="J71" s="182">
        <v>114000</v>
      </c>
    </row>
    <row r="72" spans="1:10" ht="16.5" customHeight="1">
      <c r="A72" s="261"/>
      <c r="B72" s="180" t="s">
        <v>228</v>
      </c>
      <c r="C72" s="173" t="s">
        <v>440</v>
      </c>
      <c r="D72" s="142" t="s">
        <v>515</v>
      </c>
      <c r="E72" s="181" t="s">
        <v>364</v>
      </c>
      <c r="F72" s="157" t="s">
        <v>420</v>
      </c>
      <c r="G72" s="144" t="s">
        <v>645</v>
      </c>
      <c r="H72" s="150" t="s">
        <v>77</v>
      </c>
      <c r="I72" s="145">
        <v>9</v>
      </c>
      <c r="J72" s="182">
        <v>237000</v>
      </c>
    </row>
    <row r="73" spans="1:10" ht="16.5" customHeight="1">
      <c r="A73" s="261"/>
      <c r="B73" s="180" t="s">
        <v>365</v>
      </c>
      <c r="C73" s="173" t="s">
        <v>627</v>
      </c>
      <c r="D73" s="142" t="s">
        <v>516</v>
      </c>
      <c r="E73" s="181" t="s">
        <v>270</v>
      </c>
      <c r="F73" s="157" t="s">
        <v>394</v>
      </c>
      <c r="G73" s="144" t="s">
        <v>604</v>
      </c>
      <c r="H73" s="150" t="s">
        <v>77</v>
      </c>
      <c r="I73" s="145">
        <v>15</v>
      </c>
      <c r="J73" s="182">
        <v>250000</v>
      </c>
    </row>
    <row r="74" spans="1:10" ht="16.5" customHeight="1">
      <c r="A74" s="261"/>
      <c r="B74" s="154" t="s">
        <v>223</v>
      </c>
      <c r="C74" s="173" t="s">
        <v>440</v>
      </c>
      <c r="D74" s="142" t="s">
        <v>517</v>
      </c>
      <c r="E74" s="174" t="s">
        <v>309</v>
      </c>
      <c r="F74" s="157" t="s">
        <v>421</v>
      </c>
      <c r="G74" s="152" t="s">
        <v>598</v>
      </c>
      <c r="H74" s="71" t="s">
        <v>77</v>
      </c>
      <c r="I74" s="149">
        <v>5</v>
      </c>
      <c r="J74" s="175">
        <v>130420</v>
      </c>
    </row>
    <row r="75" spans="1:10" ht="16.5" customHeight="1">
      <c r="A75" s="278"/>
      <c r="B75" s="197"/>
      <c r="C75" s="197"/>
      <c r="D75" s="198"/>
      <c r="E75" s="198"/>
      <c r="F75" s="198"/>
      <c r="G75" s="199"/>
      <c r="H75" s="253">
        <v>15</v>
      </c>
      <c r="I75" s="254"/>
      <c r="J75" s="139">
        <f>SUM(J60:J73,J74)</f>
        <v>2946080</v>
      </c>
    </row>
    <row r="76" spans="1:10" ht="16.5" customHeight="1">
      <c r="A76" s="278" t="s">
        <v>21</v>
      </c>
      <c r="B76" s="154" t="s">
        <v>310</v>
      </c>
      <c r="C76" s="173" t="s">
        <v>449</v>
      </c>
      <c r="D76" s="142" t="s">
        <v>518</v>
      </c>
      <c r="E76" s="174" t="s">
        <v>276</v>
      </c>
      <c r="F76" s="157" t="s">
        <v>400</v>
      </c>
      <c r="G76" s="152" t="s">
        <v>646</v>
      </c>
      <c r="H76" s="71" t="s">
        <v>77</v>
      </c>
      <c r="I76" s="149">
        <v>5</v>
      </c>
      <c r="J76" s="175">
        <v>137000</v>
      </c>
    </row>
    <row r="77" spans="1:10" ht="16.5" customHeight="1">
      <c r="A77" s="261"/>
      <c r="B77" s="154" t="s">
        <v>229</v>
      </c>
      <c r="C77" s="173" t="s">
        <v>442</v>
      </c>
      <c r="D77" s="142" t="s">
        <v>519</v>
      </c>
      <c r="E77" s="174" t="s">
        <v>275</v>
      </c>
      <c r="F77" s="157" t="s">
        <v>399</v>
      </c>
      <c r="G77" s="152" t="s">
        <v>605</v>
      </c>
      <c r="H77" s="71" t="s">
        <v>77</v>
      </c>
      <c r="I77" s="149">
        <v>9</v>
      </c>
      <c r="J77" s="175">
        <v>192000</v>
      </c>
    </row>
    <row r="78" spans="1:10" ht="16.5" customHeight="1">
      <c r="A78" s="261"/>
      <c r="B78" s="154" t="s">
        <v>311</v>
      </c>
      <c r="C78" s="173" t="s">
        <v>440</v>
      </c>
      <c r="D78" s="142" t="s">
        <v>520</v>
      </c>
      <c r="E78" s="174" t="s">
        <v>256</v>
      </c>
      <c r="F78" s="157" t="s">
        <v>385</v>
      </c>
      <c r="G78" s="152" t="s">
        <v>606</v>
      </c>
      <c r="H78" s="71" t="s">
        <v>77</v>
      </c>
      <c r="I78" s="149">
        <v>17</v>
      </c>
      <c r="J78" s="175">
        <v>370000</v>
      </c>
    </row>
    <row r="79" spans="1:10" ht="16.5" customHeight="1">
      <c r="A79" s="261"/>
      <c r="B79" s="154" t="s">
        <v>312</v>
      </c>
      <c r="C79" s="173" t="s">
        <v>440</v>
      </c>
      <c r="D79" s="142" t="s">
        <v>521</v>
      </c>
      <c r="E79" s="174" t="s">
        <v>313</v>
      </c>
      <c r="F79" s="157" t="s">
        <v>422</v>
      </c>
      <c r="G79" s="152" t="s">
        <v>607</v>
      </c>
      <c r="H79" s="71" t="s">
        <v>77</v>
      </c>
      <c r="I79" s="149">
        <v>7</v>
      </c>
      <c r="J79" s="175">
        <v>195000</v>
      </c>
    </row>
    <row r="80" spans="1:10" ht="16.5" customHeight="1">
      <c r="A80" s="261"/>
      <c r="B80" s="154" t="s">
        <v>314</v>
      </c>
      <c r="C80" s="173" t="s">
        <v>440</v>
      </c>
      <c r="D80" s="142" t="s">
        <v>522</v>
      </c>
      <c r="E80" s="174" t="s">
        <v>315</v>
      </c>
      <c r="F80" s="157" t="s">
        <v>423</v>
      </c>
      <c r="G80" s="152" t="s">
        <v>647</v>
      </c>
      <c r="H80" s="71" t="s">
        <v>77</v>
      </c>
      <c r="I80" s="149">
        <v>7</v>
      </c>
      <c r="J80" s="175">
        <v>169400</v>
      </c>
    </row>
    <row r="81" spans="1:10" ht="16.5" customHeight="1">
      <c r="A81" s="261"/>
      <c r="B81" s="154" t="s">
        <v>316</v>
      </c>
      <c r="C81" s="173" t="s">
        <v>440</v>
      </c>
      <c r="D81" s="142" t="s">
        <v>523</v>
      </c>
      <c r="E81" s="174" t="s">
        <v>317</v>
      </c>
      <c r="F81" s="157" t="s">
        <v>424</v>
      </c>
      <c r="G81" s="152" t="s">
        <v>608</v>
      </c>
      <c r="H81" s="71" t="s">
        <v>77</v>
      </c>
      <c r="I81" s="149">
        <v>22</v>
      </c>
      <c r="J81" s="175">
        <v>320100</v>
      </c>
    </row>
    <row r="82" spans="1:10" ht="16.5" customHeight="1">
      <c r="A82" s="261"/>
      <c r="B82" s="154" t="s">
        <v>230</v>
      </c>
      <c r="C82" s="173" t="s">
        <v>440</v>
      </c>
      <c r="D82" s="142" t="s">
        <v>524</v>
      </c>
      <c r="E82" s="174" t="s">
        <v>276</v>
      </c>
      <c r="F82" s="157" t="s">
        <v>400</v>
      </c>
      <c r="G82" s="152" t="s">
        <v>609</v>
      </c>
      <c r="H82" s="71" t="s">
        <v>77</v>
      </c>
      <c r="I82" s="149">
        <v>10</v>
      </c>
      <c r="J82" s="175">
        <v>258000</v>
      </c>
    </row>
    <row r="83" spans="1:10" ht="16.5" customHeight="1">
      <c r="A83" s="261"/>
      <c r="B83" s="154" t="s">
        <v>231</v>
      </c>
      <c r="C83" s="173" t="s">
        <v>443</v>
      </c>
      <c r="D83" s="142" t="s">
        <v>525</v>
      </c>
      <c r="E83" s="174" t="s">
        <v>318</v>
      </c>
      <c r="F83" s="157" t="s">
        <v>425</v>
      </c>
      <c r="G83" s="152" t="s">
        <v>610</v>
      </c>
      <c r="H83" s="71" t="s">
        <v>77</v>
      </c>
      <c r="I83" s="149">
        <v>4</v>
      </c>
      <c r="J83" s="175">
        <v>47000</v>
      </c>
    </row>
    <row r="84" spans="1:10" ht="16.5" customHeight="1">
      <c r="A84" s="261"/>
      <c r="B84" s="154" t="s">
        <v>319</v>
      </c>
      <c r="C84" s="173" t="s">
        <v>440</v>
      </c>
      <c r="D84" s="142" t="s">
        <v>526</v>
      </c>
      <c r="E84" s="174" t="s">
        <v>278</v>
      </c>
      <c r="F84" s="157" t="s">
        <v>401</v>
      </c>
      <c r="G84" s="152" t="s">
        <v>648</v>
      </c>
      <c r="H84" s="71" t="s">
        <v>77</v>
      </c>
      <c r="I84" s="149">
        <v>5</v>
      </c>
      <c r="J84" s="175">
        <v>42000</v>
      </c>
    </row>
    <row r="85" spans="1:10" ht="16.5" customHeight="1">
      <c r="A85" s="261"/>
      <c r="B85" s="154" t="s">
        <v>319</v>
      </c>
      <c r="C85" s="173" t="s">
        <v>440</v>
      </c>
      <c r="D85" s="142" t="s">
        <v>527</v>
      </c>
      <c r="E85" s="174" t="s">
        <v>320</v>
      </c>
      <c r="F85" s="157" t="s">
        <v>426</v>
      </c>
      <c r="G85" s="152" t="s">
        <v>611</v>
      </c>
      <c r="H85" s="71" t="s">
        <v>77</v>
      </c>
      <c r="I85" s="149">
        <v>8</v>
      </c>
      <c r="J85" s="175">
        <v>172000</v>
      </c>
    </row>
    <row r="86" spans="1:10" ht="16.5" customHeight="1">
      <c r="A86" s="261"/>
      <c r="B86" s="154" t="s">
        <v>232</v>
      </c>
      <c r="C86" s="173" t="s">
        <v>440</v>
      </c>
      <c r="D86" s="142" t="s">
        <v>528</v>
      </c>
      <c r="E86" s="174" t="s">
        <v>321</v>
      </c>
      <c r="F86" s="157" t="s">
        <v>418</v>
      </c>
      <c r="G86" s="152" t="s">
        <v>649</v>
      </c>
      <c r="H86" s="71" t="s">
        <v>77</v>
      </c>
      <c r="I86" s="149">
        <v>5</v>
      </c>
      <c r="J86" s="175">
        <v>110000</v>
      </c>
    </row>
    <row r="87" spans="1:10" ht="16.5" customHeight="1">
      <c r="A87" s="261"/>
      <c r="B87" s="154" t="s">
        <v>322</v>
      </c>
      <c r="C87" s="173" t="s">
        <v>440</v>
      </c>
      <c r="D87" s="142" t="s">
        <v>529</v>
      </c>
      <c r="E87" s="174" t="s">
        <v>323</v>
      </c>
      <c r="F87" s="157" t="s">
        <v>427</v>
      </c>
      <c r="G87" s="152" t="s">
        <v>592</v>
      </c>
      <c r="H87" s="71" t="s">
        <v>77</v>
      </c>
      <c r="I87" s="149">
        <v>3</v>
      </c>
      <c r="J87" s="175">
        <v>28000</v>
      </c>
    </row>
    <row r="88" spans="1:10" ht="16.5" customHeight="1">
      <c r="A88" s="261"/>
      <c r="B88" s="154" t="s">
        <v>324</v>
      </c>
      <c r="C88" s="173" t="s">
        <v>440</v>
      </c>
      <c r="D88" s="142" t="s">
        <v>530</v>
      </c>
      <c r="E88" s="174" t="s">
        <v>315</v>
      </c>
      <c r="F88" s="157" t="s">
        <v>423</v>
      </c>
      <c r="G88" s="152" t="s">
        <v>612</v>
      </c>
      <c r="H88" s="71" t="s">
        <v>77</v>
      </c>
      <c r="I88" s="149">
        <v>18</v>
      </c>
      <c r="J88" s="175">
        <v>446000</v>
      </c>
    </row>
    <row r="89" spans="1:10" ht="16.5" customHeight="1">
      <c r="A89" s="278"/>
      <c r="B89" s="282"/>
      <c r="C89" s="283"/>
      <c r="D89" s="283"/>
      <c r="E89" s="283"/>
      <c r="F89" s="283"/>
      <c r="G89" s="284"/>
      <c r="H89" s="253">
        <v>13</v>
      </c>
      <c r="I89" s="254"/>
      <c r="J89" s="139">
        <f>SUM(J76:J88)</f>
        <v>2486500</v>
      </c>
    </row>
    <row r="90" spans="1:10" ht="16.5" customHeight="1">
      <c r="A90" s="273" t="s">
        <v>22</v>
      </c>
      <c r="B90" s="162" t="s">
        <v>325</v>
      </c>
      <c r="C90" s="173" t="s">
        <v>442</v>
      </c>
      <c r="D90" s="140" t="s">
        <v>531</v>
      </c>
      <c r="E90" s="163" t="s">
        <v>278</v>
      </c>
      <c r="F90" s="157" t="s">
        <v>401</v>
      </c>
      <c r="G90" s="164" t="s">
        <v>613</v>
      </c>
      <c r="H90" s="138" t="s">
        <v>77</v>
      </c>
      <c r="I90" s="184">
        <v>16</v>
      </c>
      <c r="J90" s="166">
        <v>134000</v>
      </c>
    </row>
    <row r="91" spans="1:10" ht="16.5" customHeight="1">
      <c r="A91" s="274"/>
      <c r="B91" s="162" t="s">
        <v>325</v>
      </c>
      <c r="C91" s="173" t="s">
        <v>442</v>
      </c>
      <c r="D91" s="140" t="s">
        <v>532</v>
      </c>
      <c r="E91" s="163" t="s">
        <v>315</v>
      </c>
      <c r="F91" s="157" t="s">
        <v>423</v>
      </c>
      <c r="G91" s="164" t="s">
        <v>650</v>
      </c>
      <c r="H91" s="138" t="s">
        <v>77</v>
      </c>
      <c r="I91" s="184">
        <v>6</v>
      </c>
      <c r="J91" s="166">
        <v>120000</v>
      </c>
    </row>
    <row r="92" spans="1:10" ht="16.5" customHeight="1">
      <c r="A92" s="274"/>
      <c r="B92" s="162" t="s">
        <v>326</v>
      </c>
      <c r="C92" s="173" t="s">
        <v>442</v>
      </c>
      <c r="D92" s="140" t="s">
        <v>533</v>
      </c>
      <c r="E92" s="163" t="s">
        <v>327</v>
      </c>
      <c r="F92" s="157" t="s">
        <v>428</v>
      </c>
      <c r="G92" s="164" t="s">
        <v>614</v>
      </c>
      <c r="H92" s="138" t="s">
        <v>77</v>
      </c>
      <c r="I92" s="184">
        <v>8</v>
      </c>
      <c r="J92" s="166">
        <v>204000</v>
      </c>
    </row>
    <row r="93" spans="1:10" ht="16.5" customHeight="1">
      <c r="A93" s="274"/>
      <c r="B93" s="162" t="s">
        <v>328</v>
      </c>
      <c r="C93" s="173" t="s">
        <v>442</v>
      </c>
      <c r="D93" s="140" t="s">
        <v>553</v>
      </c>
      <c r="E93" s="163" t="s">
        <v>278</v>
      </c>
      <c r="F93" s="157" t="s">
        <v>401</v>
      </c>
      <c r="G93" s="164" t="s">
        <v>615</v>
      </c>
      <c r="H93" s="138" t="s">
        <v>77</v>
      </c>
      <c r="I93" s="184">
        <v>18</v>
      </c>
      <c r="J93" s="166">
        <v>145000</v>
      </c>
    </row>
    <row r="94" spans="1:10" ht="16.5" customHeight="1">
      <c r="A94" s="274"/>
      <c r="B94" s="162" t="s">
        <v>328</v>
      </c>
      <c r="C94" s="173" t="s">
        <v>442</v>
      </c>
      <c r="D94" s="140" t="s">
        <v>534</v>
      </c>
      <c r="E94" s="163" t="s">
        <v>275</v>
      </c>
      <c r="F94" s="157" t="s">
        <v>399</v>
      </c>
      <c r="G94" s="164" t="s">
        <v>624</v>
      </c>
      <c r="H94" s="138" t="s">
        <v>77</v>
      </c>
      <c r="I94" s="184">
        <v>12</v>
      </c>
      <c r="J94" s="166">
        <v>300000</v>
      </c>
    </row>
    <row r="95" spans="1:10" ht="16.5" customHeight="1">
      <c r="A95" s="274"/>
      <c r="B95" s="162" t="s">
        <v>329</v>
      </c>
      <c r="C95" s="173" t="s">
        <v>442</v>
      </c>
      <c r="D95" s="140" t="s">
        <v>535</v>
      </c>
      <c r="E95" s="163" t="s">
        <v>330</v>
      </c>
      <c r="F95" s="157" t="s">
        <v>429</v>
      </c>
      <c r="G95" s="164" t="s">
        <v>616</v>
      </c>
      <c r="H95" s="138" t="s">
        <v>77</v>
      </c>
      <c r="I95" s="184">
        <v>17</v>
      </c>
      <c r="J95" s="166">
        <v>372000</v>
      </c>
    </row>
    <row r="96" spans="1:10" ht="16.5" customHeight="1">
      <c r="A96" s="274"/>
      <c r="B96" s="162" t="s">
        <v>233</v>
      </c>
      <c r="C96" s="173" t="s">
        <v>442</v>
      </c>
      <c r="D96" s="140" t="s">
        <v>536</v>
      </c>
      <c r="E96" s="163" t="s">
        <v>276</v>
      </c>
      <c r="F96" s="157" t="s">
        <v>400</v>
      </c>
      <c r="G96" s="164" t="s">
        <v>617</v>
      </c>
      <c r="H96" s="138" t="s">
        <v>77</v>
      </c>
      <c r="I96" s="184">
        <v>16</v>
      </c>
      <c r="J96" s="166">
        <v>370000</v>
      </c>
    </row>
    <row r="97" spans="1:10" ht="16.5" customHeight="1">
      <c r="A97" s="274"/>
      <c r="B97" s="162" t="s">
        <v>331</v>
      </c>
      <c r="C97" s="173" t="s">
        <v>442</v>
      </c>
      <c r="D97" s="140" t="s">
        <v>537</v>
      </c>
      <c r="E97" s="163" t="s">
        <v>332</v>
      </c>
      <c r="F97" s="157" t="s">
        <v>430</v>
      </c>
      <c r="G97" s="164" t="s">
        <v>651</v>
      </c>
      <c r="H97" s="138" t="s">
        <v>77</v>
      </c>
      <c r="I97" s="184">
        <v>6</v>
      </c>
      <c r="J97" s="166">
        <v>84000</v>
      </c>
    </row>
    <row r="98" spans="1:10" ht="16.5" customHeight="1">
      <c r="A98" s="274"/>
      <c r="B98" s="162" t="s">
        <v>333</v>
      </c>
      <c r="C98" s="173" t="s">
        <v>442</v>
      </c>
      <c r="D98" s="140" t="s">
        <v>538</v>
      </c>
      <c r="E98" s="163" t="s">
        <v>334</v>
      </c>
      <c r="F98" s="157" t="s">
        <v>431</v>
      </c>
      <c r="G98" s="164" t="s">
        <v>618</v>
      </c>
      <c r="H98" s="138" t="s">
        <v>77</v>
      </c>
      <c r="I98" s="184">
        <v>9</v>
      </c>
      <c r="J98" s="166">
        <v>125000</v>
      </c>
    </row>
    <row r="99" spans="1:10" ht="16.5" customHeight="1">
      <c r="A99" s="274"/>
      <c r="B99" s="162" t="s">
        <v>335</v>
      </c>
      <c r="C99" s="173" t="s">
        <v>442</v>
      </c>
      <c r="D99" s="140" t="s">
        <v>539</v>
      </c>
      <c r="E99" s="163" t="s">
        <v>265</v>
      </c>
      <c r="F99" s="157" t="s">
        <v>390</v>
      </c>
      <c r="G99" s="164" t="s">
        <v>652</v>
      </c>
      <c r="H99" s="138" t="s">
        <v>77</v>
      </c>
      <c r="I99" s="184">
        <v>4</v>
      </c>
      <c r="J99" s="166">
        <v>105000</v>
      </c>
    </row>
    <row r="100" spans="1:10" ht="16.5" customHeight="1">
      <c r="A100" s="274"/>
      <c r="B100" s="162" t="s">
        <v>336</v>
      </c>
      <c r="C100" s="173" t="s">
        <v>442</v>
      </c>
      <c r="D100" s="140" t="s">
        <v>540</v>
      </c>
      <c r="E100" s="163" t="s">
        <v>278</v>
      </c>
      <c r="F100" s="157" t="s">
        <v>401</v>
      </c>
      <c r="G100" s="164" t="s">
        <v>653</v>
      </c>
      <c r="H100" s="138" t="s">
        <v>77</v>
      </c>
      <c r="I100" s="184">
        <v>5</v>
      </c>
      <c r="J100" s="166">
        <v>123000</v>
      </c>
    </row>
    <row r="101" spans="1:10" ht="16.5" customHeight="1">
      <c r="A101" s="275"/>
      <c r="B101" s="279"/>
      <c r="C101" s="280"/>
      <c r="D101" s="280"/>
      <c r="E101" s="280"/>
      <c r="F101" s="280"/>
      <c r="G101" s="281"/>
      <c r="H101" s="271">
        <v>11</v>
      </c>
      <c r="I101" s="272"/>
      <c r="J101" s="139">
        <f>SUM(J90:J100)</f>
        <v>2082000</v>
      </c>
    </row>
    <row r="102" spans="1:10" ht="16.5" customHeight="1">
      <c r="A102" s="278" t="s">
        <v>219</v>
      </c>
      <c r="B102" s="185" t="s">
        <v>555</v>
      </c>
      <c r="C102" s="142" t="s">
        <v>447</v>
      </c>
      <c r="D102" s="140" t="s">
        <v>541</v>
      </c>
      <c r="E102" s="186" t="s">
        <v>337</v>
      </c>
      <c r="F102" s="157" t="s">
        <v>432</v>
      </c>
      <c r="G102" s="186" t="s">
        <v>619</v>
      </c>
      <c r="H102" s="187" t="s">
        <v>77</v>
      </c>
      <c r="I102" s="188">
        <v>3</v>
      </c>
      <c r="J102" s="189">
        <v>48000</v>
      </c>
    </row>
    <row r="103" spans="1:10" ht="16.5" customHeight="1">
      <c r="A103" s="278"/>
      <c r="B103" s="185" t="s">
        <v>556</v>
      </c>
      <c r="C103" s="142" t="s">
        <v>447</v>
      </c>
      <c r="D103" s="140" t="s">
        <v>542</v>
      </c>
      <c r="E103" s="186" t="s">
        <v>338</v>
      </c>
      <c r="F103" s="157" t="s">
        <v>429</v>
      </c>
      <c r="G103" s="186" t="s">
        <v>654</v>
      </c>
      <c r="H103" s="187" t="s">
        <v>77</v>
      </c>
      <c r="I103" s="188">
        <v>5</v>
      </c>
      <c r="J103" s="189">
        <v>99000</v>
      </c>
    </row>
    <row r="104" spans="1:10" ht="16.5" customHeight="1">
      <c r="A104" s="278"/>
      <c r="B104" s="185" t="s">
        <v>557</v>
      </c>
      <c r="C104" s="142" t="s">
        <v>447</v>
      </c>
      <c r="D104" s="140" t="s">
        <v>543</v>
      </c>
      <c r="E104" s="186" t="s">
        <v>339</v>
      </c>
      <c r="F104" s="157" t="s">
        <v>433</v>
      </c>
      <c r="G104" s="186" t="s">
        <v>642</v>
      </c>
      <c r="H104" s="187" t="s">
        <v>77</v>
      </c>
      <c r="I104" s="188">
        <v>9</v>
      </c>
      <c r="J104" s="189">
        <v>247000</v>
      </c>
    </row>
    <row r="105" spans="1:10" ht="16.5" customHeight="1">
      <c r="A105" s="278"/>
      <c r="B105" s="279"/>
      <c r="C105" s="280"/>
      <c r="D105" s="280"/>
      <c r="E105" s="280"/>
      <c r="F105" s="280"/>
      <c r="G105" s="281"/>
      <c r="H105" s="271">
        <v>3</v>
      </c>
      <c r="I105" s="272"/>
      <c r="J105" s="139">
        <f>SUM(J102:J104)</f>
        <v>394000</v>
      </c>
    </row>
    <row r="106" spans="1:10" ht="16.5" customHeight="1">
      <c r="A106" s="278" t="s">
        <v>24</v>
      </c>
      <c r="B106" s="185" t="s">
        <v>558</v>
      </c>
      <c r="C106" s="142" t="s">
        <v>448</v>
      </c>
      <c r="D106" s="153" t="s">
        <v>544</v>
      </c>
      <c r="E106" s="186" t="s">
        <v>340</v>
      </c>
      <c r="F106" s="157" t="s">
        <v>434</v>
      </c>
      <c r="G106" s="186" t="s">
        <v>566</v>
      </c>
      <c r="H106" s="187" t="s">
        <v>77</v>
      </c>
      <c r="I106" s="188">
        <v>7</v>
      </c>
      <c r="J106" s="189">
        <v>154000</v>
      </c>
    </row>
    <row r="107" spans="1:10" ht="16.5" customHeight="1">
      <c r="A107" s="278"/>
      <c r="B107" s="185" t="s">
        <v>559</v>
      </c>
      <c r="C107" s="142" t="s">
        <v>448</v>
      </c>
      <c r="D107" s="153" t="s">
        <v>545</v>
      </c>
      <c r="E107" s="186" t="s">
        <v>341</v>
      </c>
      <c r="F107" s="157" t="s">
        <v>435</v>
      </c>
      <c r="G107" s="186" t="s">
        <v>620</v>
      </c>
      <c r="H107" s="187" t="s">
        <v>77</v>
      </c>
      <c r="I107" s="188">
        <v>50</v>
      </c>
      <c r="J107" s="189">
        <v>64000</v>
      </c>
    </row>
    <row r="108" spans="1:10" ht="16.5" customHeight="1">
      <c r="A108" s="278"/>
      <c r="B108" s="185" t="s">
        <v>560</v>
      </c>
      <c r="C108" s="142" t="s">
        <v>448</v>
      </c>
      <c r="D108" s="153" t="s">
        <v>546</v>
      </c>
      <c r="E108" s="186" t="s">
        <v>342</v>
      </c>
      <c r="F108" s="157" t="s">
        <v>382</v>
      </c>
      <c r="G108" s="186" t="s">
        <v>450</v>
      </c>
      <c r="H108" s="187" t="s">
        <v>77</v>
      </c>
      <c r="I108" s="188">
        <v>200</v>
      </c>
      <c r="J108" s="189">
        <v>141600</v>
      </c>
    </row>
    <row r="109" spans="1:10" ht="16.5" customHeight="1">
      <c r="A109" s="278"/>
      <c r="B109" s="185" t="s">
        <v>561</v>
      </c>
      <c r="C109" s="142" t="s">
        <v>448</v>
      </c>
      <c r="D109" s="153" t="s">
        <v>547</v>
      </c>
      <c r="E109" s="186" t="s">
        <v>343</v>
      </c>
      <c r="F109" s="157" t="s">
        <v>401</v>
      </c>
      <c r="G109" s="186" t="s">
        <v>621</v>
      </c>
      <c r="H109" s="187" t="s">
        <v>77</v>
      </c>
      <c r="I109" s="188">
        <v>4</v>
      </c>
      <c r="J109" s="189">
        <v>50000</v>
      </c>
    </row>
    <row r="110" spans="1:10" ht="16.5" customHeight="1">
      <c r="A110" s="278"/>
      <c r="B110" s="185" t="s">
        <v>562</v>
      </c>
      <c r="C110" s="142" t="s">
        <v>448</v>
      </c>
      <c r="D110" s="153" t="s">
        <v>548</v>
      </c>
      <c r="E110" s="186" t="s">
        <v>344</v>
      </c>
      <c r="F110" s="157" t="s">
        <v>436</v>
      </c>
      <c r="G110" s="186" t="s">
        <v>642</v>
      </c>
      <c r="H110" s="187" t="s">
        <v>77</v>
      </c>
      <c r="I110" s="188">
        <v>7</v>
      </c>
      <c r="J110" s="189">
        <v>70000</v>
      </c>
    </row>
    <row r="111" spans="1:10" ht="16.5" customHeight="1">
      <c r="A111" s="278"/>
      <c r="B111" s="185" t="s">
        <v>562</v>
      </c>
      <c r="C111" s="142" t="s">
        <v>448</v>
      </c>
      <c r="D111" s="153" t="s">
        <v>549</v>
      </c>
      <c r="E111" s="186" t="s">
        <v>343</v>
      </c>
      <c r="F111" s="157" t="s">
        <v>401</v>
      </c>
      <c r="G111" s="186" t="s">
        <v>622</v>
      </c>
      <c r="H111" s="187" t="s">
        <v>77</v>
      </c>
      <c r="I111" s="188">
        <v>7</v>
      </c>
      <c r="J111" s="189">
        <v>52000</v>
      </c>
    </row>
    <row r="112" spans="1:10" ht="16.5" customHeight="1">
      <c r="A112" s="278"/>
      <c r="B112" s="185" t="s">
        <v>563</v>
      </c>
      <c r="C112" s="142" t="s">
        <v>448</v>
      </c>
      <c r="D112" s="153" t="s">
        <v>550</v>
      </c>
      <c r="E112" s="186" t="s">
        <v>345</v>
      </c>
      <c r="F112" s="157" t="s">
        <v>437</v>
      </c>
      <c r="G112" s="186" t="s">
        <v>623</v>
      </c>
      <c r="H112" s="187" t="s">
        <v>77</v>
      </c>
      <c r="I112" s="188">
        <v>15</v>
      </c>
      <c r="J112" s="189">
        <v>394000</v>
      </c>
    </row>
    <row r="113" spans="1:10" ht="16.5" customHeight="1">
      <c r="A113" s="278"/>
      <c r="B113" s="279"/>
      <c r="C113" s="280"/>
      <c r="D113" s="280"/>
      <c r="E113" s="280"/>
      <c r="F113" s="280"/>
      <c r="G113" s="281"/>
      <c r="H113" s="253">
        <v>7</v>
      </c>
      <c r="I113" s="254"/>
      <c r="J113" s="139">
        <f>SUM(J106:J112)</f>
        <v>925600</v>
      </c>
    </row>
    <row r="114" spans="1:10" ht="16.5" customHeight="1">
      <c r="A114" s="274" t="s">
        <v>451</v>
      </c>
      <c r="B114" s="185"/>
      <c r="C114" s="148"/>
      <c r="D114" s="200" t="s">
        <v>554</v>
      </c>
      <c r="E114" s="186"/>
      <c r="F114" s="186"/>
      <c r="G114" s="186"/>
      <c r="H114" s="187"/>
      <c r="I114" s="188"/>
      <c r="J114" s="189">
        <v>0</v>
      </c>
    </row>
    <row r="115" spans="1:10" ht="16.5" customHeight="1">
      <c r="A115" s="275"/>
      <c r="B115" s="285"/>
      <c r="C115" s="286"/>
      <c r="D115" s="286"/>
      <c r="E115" s="286"/>
      <c r="F115" s="286"/>
      <c r="G115" s="287"/>
      <c r="H115" s="271"/>
      <c r="I115" s="272"/>
      <c r="J115" s="139">
        <v>0</v>
      </c>
    </row>
    <row r="116" spans="1:10" ht="16.5" hidden="1" customHeight="1">
      <c r="A116" s="273" t="s">
        <v>26</v>
      </c>
      <c r="B116" s="185"/>
      <c r="C116" s="148"/>
      <c r="D116" s="186"/>
      <c r="E116" s="190"/>
      <c r="F116" s="190"/>
      <c r="G116" s="186"/>
      <c r="H116" s="187"/>
      <c r="I116" s="188"/>
      <c r="J116" s="189"/>
    </row>
    <row r="117" spans="1:10" ht="16.5" hidden="1" customHeight="1">
      <c r="A117" s="274"/>
      <c r="B117" s="185"/>
      <c r="C117" s="148"/>
      <c r="D117" s="186"/>
      <c r="E117" s="190"/>
      <c r="F117" s="190"/>
      <c r="G117" s="186"/>
      <c r="H117" s="187"/>
      <c r="I117" s="188"/>
      <c r="J117" s="189"/>
    </row>
    <row r="118" spans="1:10" ht="16.5" hidden="1" customHeight="1">
      <c r="A118" s="274"/>
      <c r="B118" s="185"/>
      <c r="C118" s="148"/>
      <c r="D118" s="186"/>
      <c r="E118" s="190"/>
      <c r="F118" s="190"/>
      <c r="G118" s="186"/>
      <c r="H118" s="187"/>
      <c r="I118" s="188"/>
      <c r="J118" s="189"/>
    </row>
    <row r="119" spans="1:10" ht="16.5" hidden="1" customHeight="1">
      <c r="A119" s="274"/>
      <c r="B119" s="185"/>
      <c r="C119" s="148"/>
      <c r="D119" s="186"/>
      <c r="E119" s="190"/>
      <c r="F119" s="190"/>
      <c r="G119" s="186"/>
      <c r="H119" s="187"/>
      <c r="I119" s="188"/>
      <c r="J119" s="189"/>
    </row>
    <row r="120" spans="1:10" ht="16.5" hidden="1" customHeight="1">
      <c r="A120" s="274"/>
      <c r="B120" s="185"/>
      <c r="C120" s="148"/>
      <c r="D120" s="186"/>
      <c r="E120" s="190"/>
      <c r="F120" s="190"/>
      <c r="G120" s="186"/>
      <c r="H120" s="187"/>
      <c r="I120" s="188"/>
      <c r="J120" s="189"/>
    </row>
    <row r="121" spans="1:10" ht="16.5" hidden="1" customHeight="1">
      <c r="A121" s="274"/>
      <c r="B121" s="185"/>
      <c r="C121" s="148"/>
      <c r="D121" s="186"/>
      <c r="E121" s="190"/>
      <c r="F121" s="190"/>
      <c r="G121" s="186"/>
      <c r="H121" s="187"/>
      <c r="I121" s="188"/>
      <c r="J121" s="189"/>
    </row>
    <row r="122" spans="1:10" ht="16.5" hidden="1" customHeight="1">
      <c r="A122" s="274"/>
      <c r="B122" s="185"/>
      <c r="C122" s="148"/>
      <c r="D122" s="186"/>
      <c r="E122" s="190"/>
      <c r="F122" s="190"/>
      <c r="G122" s="186"/>
      <c r="H122" s="187"/>
      <c r="I122" s="188"/>
      <c r="J122" s="189"/>
    </row>
    <row r="123" spans="1:10" ht="16.5" hidden="1" customHeight="1">
      <c r="A123" s="274"/>
      <c r="B123" s="185"/>
      <c r="C123" s="148"/>
      <c r="D123" s="186"/>
      <c r="E123" s="190"/>
      <c r="F123" s="190"/>
      <c r="G123" s="186"/>
      <c r="H123" s="187"/>
      <c r="I123" s="188"/>
      <c r="J123" s="189"/>
    </row>
    <row r="124" spans="1:10" ht="16.5" hidden="1" customHeight="1">
      <c r="A124" s="274"/>
      <c r="B124" s="185"/>
      <c r="C124" s="148"/>
      <c r="D124" s="186"/>
      <c r="E124" s="190"/>
      <c r="F124" s="190"/>
      <c r="G124" s="186"/>
      <c r="H124" s="187"/>
      <c r="I124" s="188"/>
      <c r="J124" s="189"/>
    </row>
    <row r="125" spans="1:10" ht="16.5" hidden="1" customHeight="1">
      <c r="A125" s="275"/>
      <c r="B125" s="268"/>
      <c r="C125" s="269"/>
      <c r="D125" s="269"/>
      <c r="E125" s="269"/>
      <c r="F125" s="269"/>
      <c r="G125" s="270"/>
      <c r="H125" s="276"/>
      <c r="I125" s="277"/>
      <c r="J125" s="139"/>
    </row>
    <row r="126" spans="1:10" ht="16.5" hidden="1" customHeight="1">
      <c r="A126" s="273" t="s">
        <v>27</v>
      </c>
      <c r="B126" s="185"/>
      <c r="C126" s="148"/>
      <c r="D126" s="186"/>
      <c r="E126" s="186"/>
      <c r="F126" s="186"/>
      <c r="G126" s="186"/>
      <c r="H126" s="187"/>
      <c r="I126" s="188"/>
      <c r="J126" s="189"/>
    </row>
    <row r="127" spans="1:10" ht="16.5" hidden="1" customHeight="1">
      <c r="A127" s="274"/>
      <c r="B127" s="185"/>
      <c r="C127" s="148"/>
      <c r="D127" s="186"/>
      <c r="E127" s="191"/>
      <c r="F127" s="191"/>
      <c r="G127" s="186"/>
      <c r="H127" s="187"/>
      <c r="I127" s="188"/>
      <c r="J127" s="189"/>
    </row>
    <row r="128" spans="1:10" ht="16.5" hidden="1" customHeight="1">
      <c r="A128" s="274"/>
      <c r="B128" s="185"/>
      <c r="C128" s="148"/>
      <c r="D128" s="186"/>
      <c r="E128" s="191"/>
      <c r="F128" s="191"/>
      <c r="G128" s="186"/>
      <c r="H128" s="187"/>
      <c r="I128" s="188"/>
      <c r="J128" s="189"/>
    </row>
    <row r="129" spans="1:10" ht="16.5" hidden="1" customHeight="1">
      <c r="A129" s="274"/>
      <c r="B129" s="185"/>
      <c r="C129" s="148"/>
      <c r="D129" s="186"/>
      <c r="E129" s="191"/>
      <c r="F129" s="191"/>
      <c r="G129" s="186"/>
      <c r="H129" s="187"/>
      <c r="I129" s="188"/>
      <c r="J129" s="189"/>
    </row>
    <row r="130" spans="1:10" ht="16.5" hidden="1" customHeight="1">
      <c r="A130" s="275"/>
      <c r="B130" s="268"/>
      <c r="C130" s="269"/>
      <c r="D130" s="269"/>
      <c r="E130" s="269"/>
      <c r="F130" s="269"/>
      <c r="G130" s="270"/>
      <c r="H130" s="276"/>
      <c r="I130" s="277"/>
      <c r="J130" s="139"/>
    </row>
    <row r="131" spans="1:10" ht="16.5" hidden="1" customHeight="1">
      <c r="A131" s="273" t="s">
        <v>28</v>
      </c>
      <c r="B131" s="185"/>
      <c r="C131" s="148"/>
      <c r="D131" s="192"/>
      <c r="E131" s="190"/>
      <c r="F131" s="190"/>
      <c r="G131" s="186"/>
      <c r="H131" s="187"/>
      <c r="I131" s="188"/>
      <c r="J131" s="189"/>
    </row>
    <row r="132" spans="1:10" ht="16.5" hidden="1" customHeight="1">
      <c r="A132" s="274"/>
      <c r="B132" s="185"/>
      <c r="C132" s="148"/>
      <c r="D132" s="192"/>
      <c r="E132" s="190"/>
      <c r="F132" s="190"/>
      <c r="G132" s="186"/>
      <c r="H132" s="187"/>
      <c r="I132" s="188"/>
      <c r="J132" s="189"/>
    </row>
    <row r="133" spans="1:10" ht="16.5" hidden="1" customHeight="1">
      <c r="A133" s="274"/>
      <c r="B133" s="185"/>
      <c r="C133" s="148"/>
      <c r="D133" s="192"/>
      <c r="E133" s="190"/>
      <c r="F133" s="190"/>
      <c r="G133" s="186"/>
      <c r="H133" s="187"/>
      <c r="I133" s="188"/>
      <c r="J133" s="189"/>
    </row>
    <row r="134" spans="1:10" ht="16.5" hidden="1" customHeight="1">
      <c r="A134" s="274"/>
      <c r="B134" s="185"/>
      <c r="C134" s="148"/>
      <c r="D134" s="192"/>
      <c r="E134" s="190"/>
      <c r="F134" s="190"/>
      <c r="G134" s="186"/>
      <c r="H134" s="187"/>
      <c r="I134" s="188"/>
      <c r="J134" s="189"/>
    </row>
    <row r="135" spans="1:10" ht="16.5" hidden="1" customHeight="1">
      <c r="A135" s="274"/>
      <c r="B135" s="185"/>
      <c r="C135" s="148"/>
      <c r="D135" s="192"/>
      <c r="E135" s="190"/>
      <c r="F135" s="190"/>
      <c r="G135" s="186"/>
      <c r="H135" s="187"/>
      <c r="I135" s="188"/>
      <c r="J135" s="189"/>
    </row>
    <row r="136" spans="1:10" ht="16.5" hidden="1" customHeight="1">
      <c r="A136" s="274"/>
      <c r="B136" s="185"/>
      <c r="C136" s="148"/>
      <c r="D136" s="192"/>
      <c r="E136" s="190"/>
      <c r="F136" s="190"/>
      <c r="G136" s="186"/>
      <c r="H136" s="187"/>
      <c r="I136" s="188"/>
      <c r="J136" s="189"/>
    </row>
    <row r="137" spans="1:10" ht="16.5" hidden="1" customHeight="1">
      <c r="A137" s="274"/>
      <c r="B137" s="185"/>
      <c r="C137" s="148"/>
      <c r="D137" s="192"/>
      <c r="E137" s="190"/>
      <c r="F137" s="190"/>
      <c r="G137" s="186"/>
      <c r="H137" s="187"/>
      <c r="I137" s="188"/>
      <c r="J137" s="189"/>
    </row>
    <row r="138" spans="1:10" ht="16.5" hidden="1" customHeight="1">
      <c r="A138" s="274"/>
      <c r="B138" s="185"/>
      <c r="C138" s="148"/>
      <c r="D138" s="192"/>
      <c r="E138" s="190"/>
      <c r="F138" s="190"/>
      <c r="G138" s="186"/>
      <c r="H138" s="187"/>
      <c r="I138" s="188"/>
      <c r="J138" s="189"/>
    </row>
    <row r="139" spans="1:10" ht="16.5" hidden="1" customHeight="1">
      <c r="A139" s="274"/>
      <c r="B139" s="185"/>
      <c r="C139" s="148"/>
      <c r="D139" s="192"/>
      <c r="E139" s="190"/>
      <c r="F139" s="190"/>
      <c r="G139" s="186"/>
      <c r="H139" s="187"/>
      <c r="I139" s="188"/>
      <c r="J139" s="189"/>
    </row>
    <row r="140" spans="1:10" ht="16.5" hidden="1" customHeight="1">
      <c r="A140" s="274"/>
      <c r="B140" s="185"/>
      <c r="C140" s="148"/>
      <c r="D140" s="192"/>
      <c r="E140" s="190"/>
      <c r="F140" s="190"/>
      <c r="G140" s="186"/>
      <c r="H140" s="187"/>
      <c r="I140" s="188"/>
      <c r="J140" s="189"/>
    </row>
    <row r="141" spans="1:10" ht="16.5" hidden="1" customHeight="1">
      <c r="A141" s="275"/>
      <c r="B141" s="268"/>
      <c r="C141" s="269"/>
      <c r="D141" s="269"/>
      <c r="E141" s="269"/>
      <c r="F141" s="269"/>
      <c r="G141" s="270"/>
      <c r="H141" s="276">
        <f>COUNTA(H131:H140)</f>
        <v>0</v>
      </c>
      <c r="I141" s="277"/>
      <c r="J141" s="139">
        <f>SUM(J131:J140)</f>
        <v>0</v>
      </c>
    </row>
    <row r="142" spans="1:10" ht="16.5" customHeight="1">
      <c r="A142" s="127"/>
      <c r="B142" s="127"/>
      <c r="C142" s="127"/>
      <c r="D142" s="264"/>
      <c r="E142" s="264"/>
      <c r="F142" s="265"/>
      <c r="G142" s="264"/>
      <c r="H142" s="266"/>
      <c r="I142" s="267"/>
      <c r="J142" s="193">
        <f>SUM(J26,J42,J59,J75,J89,J101,J105,J113,J115,J125,J130,J141)</f>
        <v>19753310</v>
      </c>
    </row>
  </sheetData>
  <mergeCells count="37">
    <mergeCell ref="H115:I115"/>
    <mergeCell ref="B115:G115"/>
    <mergeCell ref="A114:A115"/>
    <mergeCell ref="A1:J3"/>
    <mergeCell ref="A43:A59"/>
    <mergeCell ref="H59:I59"/>
    <mergeCell ref="A60:A75"/>
    <mergeCell ref="H75:I75"/>
    <mergeCell ref="B59:G59"/>
    <mergeCell ref="A5:A26"/>
    <mergeCell ref="H26:I26"/>
    <mergeCell ref="A27:A42"/>
    <mergeCell ref="H42:I42"/>
    <mergeCell ref="B42:G42"/>
    <mergeCell ref="A76:A89"/>
    <mergeCell ref="H89:I89"/>
    <mergeCell ref="H105:I105"/>
    <mergeCell ref="B89:G89"/>
    <mergeCell ref="B101:G101"/>
    <mergeCell ref="B105:G105"/>
    <mergeCell ref="A90:A101"/>
    <mergeCell ref="D142:G142"/>
    <mergeCell ref="H142:I142"/>
    <mergeCell ref="B141:G141"/>
    <mergeCell ref="H101:I101"/>
    <mergeCell ref="A126:A130"/>
    <mergeCell ref="H130:I130"/>
    <mergeCell ref="B130:G130"/>
    <mergeCell ref="B125:G125"/>
    <mergeCell ref="A131:A141"/>
    <mergeCell ref="H141:I141"/>
    <mergeCell ref="A106:A113"/>
    <mergeCell ref="H113:I113"/>
    <mergeCell ref="B113:G113"/>
    <mergeCell ref="A116:A125"/>
    <mergeCell ref="H125:I125"/>
    <mergeCell ref="A102:A10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14"/>
  <sheetViews>
    <sheetView tabSelected="1" zoomScaleNormal="100" zoomScaleSheetLayoutView="7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sqref="A1:J3"/>
    </sheetView>
  </sheetViews>
  <sheetFormatPr defaultRowHeight="20.100000000000001" customHeight="1"/>
  <cols>
    <col min="1" max="1" width="10.625" style="8" customWidth="1"/>
    <col min="2" max="2" width="10.625" customWidth="1"/>
    <col min="3" max="3" width="10.625" style="1" customWidth="1"/>
    <col min="4" max="4" width="27.625" style="147" customWidth="1"/>
    <col min="5" max="5" width="25.625" style="1" customWidth="1"/>
    <col min="6" max="6" width="10.625" style="146" customWidth="1"/>
    <col min="7" max="9" width="10.625" style="1" customWidth="1"/>
    <col min="10" max="10" width="10.625" style="212" customWidth="1"/>
    <col min="12" max="12" width="10.875" bestFit="1" customWidth="1"/>
    <col min="14" max="14" width="9.375" bestFit="1" customWidth="1"/>
  </cols>
  <sheetData>
    <row r="1" spans="1:10" ht="16.5">
      <c r="A1" s="288" t="s">
        <v>691</v>
      </c>
      <c r="B1" s="288"/>
      <c r="C1" s="288"/>
      <c r="D1" s="288"/>
      <c r="E1" s="288"/>
      <c r="F1" s="288"/>
      <c r="G1" s="288"/>
      <c r="H1" s="288"/>
      <c r="I1" s="288"/>
      <c r="J1" s="288"/>
    </row>
    <row r="2" spans="1:10" ht="16.5">
      <c r="A2" s="288"/>
      <c r="B2" s="288"/>
      <c r="C2" s="288"/>
      <c r="D2" s="288"/>
      <c r="E2" s="288"/>
      <c r="F2" s="288"/>
      <c r="G2" s="288"/>
      <c r="H2" s="288"/>
      <c r="I2" s="288"/>
      <c r="J2" s="288"/>
    </row>
    <row r="3" spans="1:10" ht="16.5">
      <c r="A3" s="289"/>
      <c r="B3" s="289"/>
      <c r="C3" s="289"/>
      <c r="D3" s="289"/>
      <c r="E3" s="289"/>
      <c r="F3" s="289"/>
      <c r="G3" s="289"/>
      <c r="H3" s="289"/>
      <c r="I3" s="289"/>
      <c r="J3" s="289"/>
    </row>
    <row r="4" spans="1:10" ht="20.100000000000001" customHeight="1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657</v>
      </c>
      <c r="F4" s="134" t="s">
        <v>658</v>
      </c>
      <c r="G4" s="134" t="s">
        <v>5</v>
      </c>
      <c r="H4" s="134" t="s">
        <v>6</v>
      </c>
      <c r="I4" s="134" t="s">
        <v>7</v>
      </c>
      <c r="J4" s="211" t="s">
        <v>8</v>
      </c>
    </row>
    <row r="5" spans="1:10" ht="20.100000000000001" customHeight="1">
      <c r="A5" s="300">
        <v>1</v>
      </c>
      <c r="B5" s="207">
        <v>46034</v>
      </c>
      <c r="C5" s="140" t="s">
        <v>661</v>
      </c>
      <c r="D5" s="218" t="s">
        <v>676</v>
      </c>
      <c r="E5" s="141" t="s">
        <v>685</v>
      </c>
      <c r="F5" s="208" t="s">
        <v>686</v>
      </c>
      <c r="G5" s="217" t="s">
        <v>659</v>
      </c>
      <c r="H5" s="217" t="s">
        <v>662</v>
      </c>
      <c r="I5" s="217">
        <v>9</v>
      </c>
      <c r="J5" s="213">
        <v>270000</v>
      </c>
    </row>
    <row r="6" spans="1:10" ht="20.100000000000001" customHeight="1">
      <c r="A6" s="301"/>
      <c r="B6" s="207">
        <v>46037</v>
      </c>
      <c r="C6" s="140" t="s">
        <v>661</v>
      </c>
      <c r="D6" s="230" t="s">
        <v>697</v>
      </c>
      <c r="E6" s="141" t="s">
        <v>707</v>
      </c>
      <c r="F6" s="208" t="s">
        <v>703</v>
      </c>
      <c r="G6" s="246" t="s">
        <v>659</v>
      </c>
      <c r="H6" s="246" t="s">
        <v>30</v>
      </c>
      <c r="I6" s="246">
        <v>20</v>
      </c>
      <c r="J6" s="213">
        <v>192000</v>
      </c>
    </row>
    <row r="7" spans="1:10" ht="20.100000000000001" customHeight="1">
      <c r="A7" s="301"/>
      <c r="B7" s="207">
        <v>46037</v>
      </c>
      <c r="C7" s="140" t="s">
        <v>661</v>
      </c>
      <c r="D7" s="218" t="s">
        <v>698</v>
      </c>
      <c r="E7" s="141" t="s">
        <v>677</v>
      </c>
      <c r="F7" s="208" t="s">
        <v>678</v>
      </c>
      <c r="G7" s="246" t="s">
        <v>659</v>
      </c>
      <c r="H7" s="246" t="s">
        <v>30</v>
      </c>
      <c r="I7" s="246">
        <v>4</v>
      </c>
      <c r="J7" s="213">
        <v>45300</v>
      </c>
    </row>
    <row r="8" spans="1:10" ht="20.100000000000001" customHeight="1">
      <c r="A8" s="301"/>
      <c r="B8" s="207">
        <v>46045</v>
      </c>
      <c r="C8" s="140" t="s">
        <v>661</v>
      </c>
      <c r="D8" s="218" t="s">
        <v>699</v>
      </c>
      <c r="E8" s="141" t="s">
        <v>704</v>
      </c>
      <c r="F8" s="208" t="s">
        <v>705</v>
      </c>
      <c r="G8" s="246" t="s">
        <v>679</v>
      </c>
      <c r="H8" s="246" t="s">
        <v>30</v>
      </c>
      <c r="I8" s="246">
        <v>100</v>
      </c>
      <c r="J8" s="213">
        <v>400000</v>
      </c>
    </row>
    <row r="9" spans="1:10" ht="20.100000000000001" customHeight="1">
      <c r="A9" s="301"/>
      <c r="B9" s="207">
        <v>46045</v>
      </c>
      <c r="C9" s="140" t="s">
        <v>661</v>
      </c>
      <c r="D9" s="218" t="s">
        <v>689</v>
      </c>
      <c r="E9" s="141" t="s">
        <v>683</v>
      </c>
      <c r="F9" s="208" t="s">
        <v>682</v>
      </c>
      <c r="G9" s="246" t="s">
        <v>679</v>
      </c>
      <c r="H9" s="246" t="s">
        <v>30</v>
      </c>
      <c r="I9" s="246">
        <v>6</v>
      </c>
      <c r="J9" s="213">
        <v>78000</v>
      </c>
    </row>
    <row r="10" spans="1:10" ht="20.100000000000001" customHeight="1">
      <c r="A10" s="301"/>
      <c r="B10" s="207">
        <v>46045</v>
      </c>
      <c r="C10" s="140" t="s">
        <v>661</v>
      </c>
      <c r="D10" s="218" t="s">
        <v>700</v>
      </c>
      <c r="E10" s="141" t="s">
        <v>706</v>
      </c>
      <c r="F10" s="208" t="s">
        <v>684</v>
      </c>
      <c r="G10" s="246" t="s">
        <v>659</v>
      </c>
      <c r="H10" s="246" t="s">
        <v>30</v>
      </c>
      <c r="I10" s="246">
        <v>8</v>
      </c>
      <c r="J10" s="213">
        <v>62000</v>
      </c>
    </row>
    <row r="11" spans="1:10" ht="20.100000000000001" customHeight="1">
      <c r="A11" s="301"/>
      <c r="B11" s="207">
        <v>46048</v>
      </c>
      <c r="C11" s="140" t="s">
        <v>661</v>
      </c>
      <c r="D11" s="218" t="s">
        <v>701</v>
      </c>
      <c r="E11" s="141" t="s">
        <v>685</v>
      </c>
      <c r="F11" s="208" t="s">
        <v>686</v>
      </c>
      <c r="G11" s="246" t="s">
        <v>679</v>
      </c>
      <c r="H11" s="246" t="s">
        <v>30</v>
      </c>
      <c r="I11" s="246">
        <v>7</v>
      </c>
      <c r="J11" s="213">
        <v>210000</v>
      </c>
    </row>
    <row r="12" spans="1:10" ht="20.100000000000001" customHeight="1">
      <c r="A12" s="301"/>
      <c r="B12" s="207">
        <v>46049</v>
      </c>
      <c r="C12" s="140" t="s">
        <v>661</v>
      </c>
      <c r="D12" s="218" t="s">
        <v>702</v>
      </c>
      <c r="E12" s="141" t="s">
        <v>687</v>
      </c>
      <c r="F12" s="208" t="s">
        <v>688</v>
      </c>
      <c r="G12" s="246" t="s">
        <v>659</v>
      </c>
      <c r="H12" s="246" t="s">
        <v>30</v>
      </c>
      <c r="I12" s="246">
        <v>4</v>
      </c>
      <c r="J12" s="213">
        <v>106000</v>
      </c>
    </row>
    <row r="13" spans="1:10" ht="20.100000000000001" customHeight="1">
      <c r="A13" s="302"/>
      <c r="B13" s="298" t="s">
        <v>673</v>
      </c>
      <c r="C13" s="298"/>
      <c r="D13" s="298"/>
      <c r="E13" s="298"/>
      <c r="F13" s="298"/>
      <c r="G13" s="299"/>
      <c r="H13" s="276" t="s">
        <v>680</v>
      </c>
      <c r="I13" s="277"/>
      <c r="J13" s="210">
        <f>SUM(J5:J12)</f>
        <v>1363300</v>
      </c>
    </row>
    <row r="14" spans="1:10" ht="20.100000000000001" customHeight="1">
      <c r="A14" s="243"/>
      <c r="B14" s="226"/>
      <c r="C14" s="226"/>
      <c r="D14" s="227"/>
      <c r="E14" s="226"/>
      <c r="F14" s="226"/>
      <c r="G14" s="228" t="s">
        <v>0</v>
      </c>
      <c r="H14" s="303" t="s">
        <v>680</v>
      </c>
      <c r="I14" s="304"/>
      <c r="J14" s="229">
        <f>SUM(J13)</f>
        <v>1363300</v>
      </c>
    </row>
  </sheetData>
  <mergeCells count="5">
    <mergeCell ref="A1:J3"/>
    <mergeCell ref="B13:G13"/>
    <mergeCell ref="H13:I13"/>
    <mergeCell ref="A5:A13"/>
    <mergeCell ref="H14:I1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10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sqref="A1:J3"/>
    </sheetView>
  </sheetViews>
  <sheetFormatPr defaultRowHeight="20.100000000000001" customHeight="1"/>
  <cols>
    <col min="1" max="2" width="10.625" customWidth="1"/>
    <col min="3" max="3" width="10.625" style="1" customWidth="1"/>
    <col min="4" max="4" width="25.625" style="147" customWidth="1"/>
    <col min="5" max="5" width="25.625" style="1" customWidth="1"/>
    <col min="6" max="6" width="10.625" style="249" customWidth="1"/>
    <col min="7" max="9" width="10.625" style="1" customWidth="1"/>
    <col min="10" max="10" width="10.625" style="212" customWidth="1"/>
    <col min="11" max="11" width="9" style="237"/>
    <col min="12" max="12" width="10.875" style="237" bestFit="1" customWidth="1"/>
  </cols>
  <sheetData>
    <row r="1" spans="1:12" ht="16.5" customHeight="1">
      <c r="A1" s="305" t="s">
        <v>692</v>
      </c>
      <c r="B1" s="305"/>
      <c r="C1" s="305"/>
      <c r="D1" s="305"/>
      <c r="E1" s="305"/>
      <c r="F1" s="305"/>
      <c r="G1" s="305"/>
      <c r="H1" s="305"/>
      <c r="I1" s="305"/>
      <c r="J1" s="305"/>
    </row>
    <row r="2" spans="1:12" ht="16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</row>
    <row r="3" spans="1:12" ht="16.5" customHeight="1">
      <c r="A3" s="305"/>
      <c r="B3" s="305"/>
      <c r="C3" s="305"/>
      <c r="D3" s="305"/>
      <c r="E3" s="305"/>
      <c r="F3" s="305"/>
      <c r="G3" s="305"/>
      <c r="H3" s="305"/>
      <c r="I3" s="305"/>
      <c r="J3" s="305"/>
    </row>
    <row r="4" spans="1:12" s="239" customFormat="1" ht="20.100000000000001" customHeight="1">
      <c r="A4" s="214" t="s">
        <v>17</v>
      </c>
      <c r="B4" s="214" t="s">
        <v>2</v>
      </c>
      <c r="C4" s="214" t="s">
        <v>3</v>
      </c>
      <c r="D4" s="215" t="s">
        <v>4</v>
      </c>
      <c r="E4" s="214" t="s">
        <v>656</v>
      </c>
      <c r="F4" s="214" t="s">
        <v>658</v>
      </c>
      <c r="G4" s="214" t="s">
        <v>5</v>
      </c>
      <c r="H4" s="214" t="s">
        <v>6</v>
      </c>
      <c r="I4" s="214" t="s">
        <v>7</v>
      </c>
      <c r="J4" s="216" t="s">
        <v>8</v>
      </c>
      <c r="K4" s="238"/>
      <c r="L4" s="238"/>
    </row>
    <row r="5" spans="1:12" ht="20.100000000000001" customHeight="1">
      <c r="A5" s="306">
        <v>1</v>
      </c>
      <c r="B5" s="231">
        <v>46030</v>
      </c>
      <c r="C5" s="232" t="s">
        <v>735</v>
      </c>
      <c r="D5" s="230" t="s">
        <v>720</v>
      </c>
      <c r="E5" s="240" t="s">
        <v>736</v>
      </c>
      <c r="F5" s="233" t="s">
        <v>737</v>
      </c>
      <c r="G5" s="148" t="s">
        <v>659</v>
      </c>
      <c r="H5" s="148" t="s">
        <v>30</v>
      </c>
      <c r="I5" s="148">
        <v>75</v>
      </c>
      <c r="J5" s="213">
        <v>400000</v>
      </c>
      <c r="K5"/>
      <c r="L5"/>
    </row>
    <row r="6" spans="1:12" ht="20.100000000000001" customHeight="1">
      <c r="A6" s="307"/>
      <c r="B6" s="231">
        <v>46031</v>
      </c>
      <c r="C6" s="232" t="s">
        <v>735</v>
      </c>
      <c r="D6" s="218" t="s">
        <v>738</v>
      </c>
      <c r="E6" s="240" t="s">
        <v>739</v>
      </c>
      <c r="F6" s="233" t="s">
        <v>740</v>
      </c>
      <c r="G6" s="148" t="s">
        <v>659</v>
      </c>
      <c r="H6" s="148" t="s">
        <v>30</v>
      </c>
      <c r="I6" s="148">
        <v>6</v>
      </c>
      <c r="J6" s="213">
        <v>70000</v>
      </c>
      <c r="K6"/>
      <c r="L6"/>
    </row>
    <row r="7" spans="1:12" ht="20.100000000000001" customHeight="1">
      <c r="A7" s="307"/>
      <c r="B7" s="231">
        <v>46035</v>
      </c>
      <c r="C7" s="232" t="s">
        <v>735</v>
      </c>
      <c r="D7" s="230" t="s">
        <v>741</v>
      </c>
      <c r="E7" s="141" t="s">
        <v>742</v>
      </c>
      <c r="F7" s="233" t="s">
        <v>743</v>
      </c>
      <c r="G7" s="148" t="s">
        <v>659</v>
      </c>
      <c r="H7" s="148" t="s">
        <v>30</v>
      </c>
      <c r="I7" s="148">
        <v>18</v>
      </c>
      <c r="J7" s="213">
        <v>155100</v>
      </c>
      <c r="K7"/>
      <c r="L7"/>
    </row>
    <row r="8" spans="1:12" ht="20.100000000000001" customHeight="1">
      <c r="A8" s="307"/>
      <c r="B8" s="231">
        <v>46049</v>
      </c>
      <c r="C8" s="232" t="s">
        <v>735</v>
      </c>
      <c r="D8" s="218" t="s">
        <v>744</v>
      </c>
      <c r="E8" s="141" t="s">
        <v>745</v>
      </c>
      <c r="F8" s="233" t="s">
        <v>746</v>
      </c>
      <c r="G8" s="148" t="s">
        <v>659</v>
      </c>
      <c r="H8" s="148" t="s">
        <v>30</v>
      </c>
      <c r="I8" s="148">
        <v>6</v>
      </c>
      <c r="J8" s="213">
        <v>125000</v>
      </c>
      <c r="K8"/>
      <c r="L8"/>
    </row>
    <row r="9" spans="1:12" ht="20.100000000000001" customHeight="1">
      <c r="A9" s="308"/>
      <c r="B9" s="298" t="s">
        <v>10</v>
      </c>
      <c r="C9" s="298"/>
      <c r="D9" s="298"/>
      <c r="E9" s="298"/>
      <c r="F9" s="298"/>
      <c r="G9" s="309"/>
      <c r="H9" s="310" t="s">
        <v>747</v>
      </c>
      <c r="I9" s="311"/>
      <c r="J9" s="210">
        <f>SUM(J5:J8)</f>
        <v>750100</v>
      </c>
      <c r="K9"/>
      <c r="L9"/>
    </row>
    <row r="10" spans="1:12" ht="20.100000000000001" customHeight="1">
      <c r="A10" s="234"/>
      <c r="B10" s="226"/>
      <c r="C10" s="226"/>
      <c r="D10" s="227"/>
      <c r="E10" s="226"/>
      <c r="F10" s="226"/>
      <c r="G10" s="235" t="s">
        <v>0</v>
      </c>
      <c r="H10" s="303" t="s">
        <v>747</v>
      </c>
      <c r="I10" s="304"/>
      <c r="J10" s="229">
        <f>SUM(J9)</f>
        <v>750100</v>
      </c>
    </row>
  </sheetData>
  <mergeCells count="5">
    <mergeCell ref="A1:J3"/>
    <mergeCell ref="H10:I10"/>
    <mergeCell ref="A5:A9"/>
    <mergeCell ref="B9:G9"/>
    <mergeCell ref="H9:I9"/>
  </mergeCells>
  <phoneticPr fontId="2" type="noConversion"/>
  <pageMargins left="1.05" right="0.70866141732283472" top="0.74803149606299213" bottom="0.74803149606299213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048574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D16" sqref="D16"/>
    </sheetView>
  </sheetViews>
  <sheetFormatPr defaultRowHeight="20.100000000000001" customHeight="1"/>
  <cols>
    <col min="1" max="2" width="10.625" customWidth="1"/>
    <col min="3" max="3" width="10.625" style="1" customWidth="1"/>
    <col min="4" max="4" width="25.625" style="147" customWidth="1"/>
    <col min="5" max="5" width="25.625" style="1" customWidth="1"/>
    <col min="6" max="6" width="10.625" style="249" customWidth="1"/>
    <col min="7" max="9" width="10.625" style="1" customWidth="1"/>
    <col min="10" max="10" width="10.625" style="212" customWidth="1"/>
    <col min="11" max="12" width="9" style="237"/>
  </cols>
  <sheetData>
    <row r="1" spans="1:12" ht="16.5" customHeight="1">
      <c r="A1" s="305" t="s">
        <v>708</v>
      </c>
      <c r="B1" s="305"/>
      <c r="C1" s="305"/>
      <c r="D1" s="305"/>
      <c r="E1" s="305"/>
      <c r="F1" s="305"/>
      <c r="G1" s="305"/>
      <c r="H1" s="305"/>
      <c r="I1" s="305"/>
      <c r="J1" s="305"/>
    </row>
    <row r="2" spans="1:12" ht="16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</row>
    <row r="3" spans="1:12" ht="16.5" customHeight="1">
      <c r="A3" s="289"/>
      <c r="B3" s="289"/>
      <c r="C3" s="289"/>
      <c r="D3" s="289"/>
      <c r="E3" s="289"/>
      <c r="F3" s="289"/>
      <c r="G3" s="289"/>
      <c r="H3" s="289"/>
      <c r="I3" s="289"/>
      <c r="J3" s="289"/>
    </row>
    <row r="4" spans="1:12" s="239" customFormat="1" ht="20.100000000000001" customHeight="1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656</v>
      </c>
      <c r="F4" s="134" t="s">
        <v>658</v>
      </c>
      <c r="G4" s="134" t="s">
        <v>5</v>
      </c>
      <c r="H4" s="134" t="s">
        <v>6</v>
      </c>
      <c r="I4" s="134" t="s">
        <v>7</v>
      </c>
      <c r="J4" s="211" t="s">
        <v>8</v>
      </c>
      <c r="K4" s="238"/>
      <c r="L4" s="238"/>
    </row>
    <row r="5" spans="1:12" ht="20.100000000000001" customHeight="1">
      <c r="A5" s="306">
        <v>1</v>
      </c>
      <c r="B5" s="231">
        <v>46029</v>
      </c>
      <c r="C5" s="241" t="s">
        <v>748</v>
      </c>
      <c r="D5" s="250" t="s">
        <v>720</v>
      </c>
      <c r="E5" s="141" t="s">
        <v>749</v>
      </c>
      <c r="F5" s="233" t="s">
        <v>750</v>
      </c>
      <c r="G5" s="148" t="s">
        <v>659</v>
      </c>
      <c r="H5" s="148" t="s">
        <v>30</v>
      </c>
      <c r="I5" s="148">
        <v>75</v>
      </c>
      <c r="J5" s="213">
        <v>440000</v>
      </c>
      <c r="K5"/>
      <c r="L5"/>
    </row>
    <row r="6" spans="1:12" ht="20.100000000000001" customHeight="1">
      <c r="A6" s="307"/>
      <c r="B6" s="231">
        <v>46037</v>
      </c>
      <c r="C6" s="241" t="s">
        <v>748</v>
      </c>
      <c r="D6" s="141" t="s">
        <v>751</v>
      </c>
      <c r="E6" s="240" t="s">
        <v>752</v>
      </c>
      <c r="F6" s="233" t="s">
        <v>753</v>
      </c>
      <c r="G6" s="148" t="s">
        <v>659</v>
      </c>
      <c r="H6" s="148" t="s">
        <v>30</v>
      </c>
      <c r="I6" s="148">
        <v>17</v>
      </c>
      <c r="J6" s="213">
        <v>450000</v>
      </c>
      <c r="K6"/>
      <c r="L6"/>
    </row>
    <row r="7" spans="1:12" ht="20.100000000000001" customHeight="1">
      <c r="A7" s="307"/>
      <c r="B7" s="231">
        <v>46041</v>
      </c>
      <c r="C7" s="241" t="s">
        <v>748</v>
      </c>
      <c r="D7" s="141" t="s">
        <v>754</v>
      </c>
      <c r="E7" s="240" t="s">
        <v>755</v>
      </c>
      <c r="F7" s="233" t="s">
        <v>756</v>
      </c>
      <c r="G7" s="148" t="s">
        <v>659</v>
      </c>
      <c r="H7" s="148" t="s">
        <v>30</v>
      </c>
      <c r="I7" s="148">
        <v>15</v>
      </c>
      <c r="J7" s="213">
        <v>156000</v>
      </c>
      <c r="K7"/>
      <c r="L7"/>
    </row>
    <row r="8" spans="1:12" ht="20.100000000000001" customHeight="1">
      <c r="A8" s="308"/>
      <c r="B8" s="298" t="s">
        <v>10</v>
      </c>
      <c r="C8" s="298"/>
      <c r="D8" s="298"/>
      <c r="E8" s="298"/>
      <c r="F8" s="298"/>
      <c r="G8" s="309"/>
      <c r="H8" s="310" t="s">
        <v>757</v>
      </c>
      <c r="I8" s="311"/>
      <c r="J8" s="210">
        <f>SUM(J5:J7)</f>
        <v>1046000</v>
      </c>
      <c r="K8"/>
      <c r="L8"/>
    </row>
    <row r="9" spans="1:12" ht="20.100000000000001" customHeight="1">
      <c r="A9" s="234"/>
      <c r="B9" s="226"/>
      <c r="C9" s="226"/>
      <c r="D9" s="227"/>
      <c r="E9" s="226"/>
      <c r="F9" s="226"/>
      <c r="G9" s="235" t="s">
        <v>0</v>
      </c>
      <c r="H9" s="303" t="s">
        <v>757</v>
      </c>
      <c r="I9" s="304"/>
      <c r="J9" s="229">
        <f>SUM(J8)</f>
        <v>1046000</v>
      </c>
    </row>
    <row r="1048574" spans="3:3" ht="20.100000000000001" customHeight="1">
      <c r="C1048574" s="241"/>
    </row>
  </sheetData>
  <mergeCells count="5">
    <mergeCell ref="A1:J3"/>
    <mergeCell ref="A5:A8"/>
    <mergeCell ref="B8:G8"/>
    <mergeCell ref="H8:I8"/>
    <mergeCell ref="H9:I9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9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E16" sqref="E16"/>
    </sheetView>
  </sheetViews>
  <sheetFormatPr defaultRowHeight="20.100000000000001" customHeight="1"/>
  <cols>
    <col min="1" max="2" width="10.625" customWidth="1"/>
    <col min="3" max="3" width="10.625" style="1" customWidth="1"/>
    <col min="4" max="4" width="25.625" style="147" customWidth="1"/>
    <col min="5" max="5" width="25.625" style="1" customWidth="1"/>
    <col min="6" max="6" width="10.625" style="248" customWidth="1"/>
    <col min="7" max="9" width="10.625" style="1" customWidth="1"/>
    <col min="10" max="10" width="11.25" style="212" customWidth="1"/>
    <col min="11" max="12" width="9" style="237"/>
  </cols>
  <sheetData>
    <row r="1" spans="1:12" ht="16.5" customHeight="1">
      <c r="A1" s="305" t="s">
        <v>709</v>
      </c>
      <c r="B1" s="305"/>
      <c r="C1" s="305"/>
      <c r="D1" s="305"/>
      <c r="E1" s="305"/>
      <c r="F1" s="305"/>
      <c r="G1" s="305"/>
      <c r="H1" s="305"/>
      <c r="I1" s="305"/>
      <c r="J1" s="305"/>
    </row>
    <row r="2" spans="1:12" ht="16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</row>
    <row r="3" spans="1:12" ht="16.5" customHeight="1">
      <c r="A3" s="289"/>
      <c r="B3" s="289"/>
      <c r="C3" s="289"/>
      <c r="D3" s="289"/>
      <c r="E3" s="289"/>
      <c r="F3" s="289"/>
      <c r="G3" s="289"/>
      <c r="H3" s="289"/>
      <c r="I3" s="289"/>
      <c r="J3" s="289"/>
    </row>
    <row r="4" spans="1:12" s="239" customFormat="1" ht="20.100000000000001" customHeight="1">
      <c r="A4" s="134" t="s">
        <v>663</v>
      </c>
      <c r="B4" s="134" t="s">
        <v>664</v>
      </c>
      <c r="C4" s="134" t="s">
        <v>665</v>
      </c>
      <c r="D4" s="135" t="s">
        <v>666</v>
      </c>
      <c r="E4" s="134" t="s">
        <v>667</v>
      </c>
      <c r="F4" s="134" t="s">
        <v>668</v>
      </c>
      <c r="G4" s="134" t="s">
        <v>669</v>
      </c>
      <c r="H4" s="134" t="s">
        <v>670</v>
      </c>
      <c r="I4" s="134" t="s">
        <v>671</v>
      </c>
      <c r="J4" s="211" t="s">
        <v>672</v>
      </c>
      <c r="K4" s="238"/>
      <c r="L4" s="238"/>
    </row>
    <row r="5" spans="1:12" s="124" customFormat="1" ht="20.100000000000001" customHeight="1">
      <c r="A5" s="312">
        <v>1</v>
      </c>
      <c r="B5" s="244">
        <v>46029</v>
      </c>
      <c r="C5" s="241" t="s">
        <v>719</v>
      </c>
      <c r="D5" s="240" t="s">
        <v>720</v>
      </c>
      <c r="E5" s="240" t="s">
        <v>721</v>
      </c>
      <c r="F5" s="242" t="s">
        <v>722</v>
      </c>
      <c r="G5" s="241" t="s">
        <v>659</v>
      </c>
      <c r="H5" s="241" t="s">
        <v>30</v>
      </c>
      <c r="I5" s="241">
        <v>75</v>
      </c>
      <c r="J5" s="245">
        <v>325000</v>
      </c>
      <c r="K5" s="125"/>
      <c r="L5" s="125"/>
    </row>
    <row r="6" spans="1:12" s="124" customFormat="1" ht="20.100000000000001" customHeight="1">
      <c r="A6" s="313"/>
      <c r="B6" s="244">
        <v>46030</v>
      </c>
      <c r="C6" s="241" t="s">
        <v>719</v>
      </c>
      <c r="D6" s="240" t="s">
        <v>723</v>
      </c>
      <c r="E6" s="240" t="s">
        <v>724</v>
      </c>
      <c r="F6" s="242" t="s">
        <v>725</v>
      </c>
      <c r="G6" s="241" t="s">
        <v>659</v>
      </c>
      <c r="H6" s="241" t="s">
        <v>30</v>
      </c>
      <c r="I6" s="241">
        <v>75</v>
      </c>
      <c r="J6" s="245">
        <v>152000</v>
      </c>
      <c r="K6" s="125"/>
      <c r="L6" s="125"/>
    </row>
    <row r="7" spans="1:12" s="124" customFormat="1" ht="20.100000000000001" customHeight="1">
      <c r="A7" s="313"/>
      <c r="B7" s="244">
        <v>46049</v>
      </c>
      <c r="C7" s="241" t="s">
        <v>719</v>
      </c>
      <c r="D7" s="240" t="s">
        <v>726</v>
      </c>
      <c r="E7" s="240" t="s">
        <v>727</v>
      </c>
      <c r="F7" s="242" t="s">
        <v>728</v>
      </c>
      <c r="G7" s="241" t="s">
        <v>659</v>
      </c>
      <c r="H7" s="241" t="s">
        <v>30</v>
      </c>
      <c r="I7" s="241">
        <v>100</v>
      </c>
      <c r="J7" s="245">
        <v>478140</v>
      </c>
      <c r="K7" s="125"/>
      <c r="L7" s="125"/>
    </row>
    <row r="8" spans="1:12" s="124" customFormat="1" ht="20.100000000000001" customHeight="1">
      <c r="A8" s="314"/>
      <c r="B8" s="298" t="s">
        <v>10</v>
      </c>
      <c r="C8" s="298"/>
      <c r="D8" s="298"/>
      <c r="E8" s="298"/>
      <c r="F8" s="298"/>
      <c r="G8" s="309"/>
      <c r="H8" s="310" t="s">
        <v>718</v>
      </c>
      <c r="I8" s="311"/>
      <c r="J8" s="210">
        <f>SUM(J5:J7)</f>
        <v>955140</v>
      </c>
      <c r="K8" s="125"/>
      <c r="L8" s="125"/>
    </row>
    <row r="9" spans="1:12" ht="20.100000000000001" customHeight="1">
      <c r="A9" s="234"/>
      <c r="B9" s="226"/>
      <c r="C9" s="226"/>
      <c r="D9" s="227"/>
      <c r="E9" s="226"/>
      <c r="F9" s="226"/>
      <c r="G9" s="235" t="s">
        <v>0</v>
      </c>
      <c r="H9" s="303" t="s">
        <v>718</v>
      </c>
      <c r="I9" s="304"/>
      <c r="J9" s="229">
        <f>SUM(J8)</f>
        <v>955140</v>
      </c>
    </row>
  </sheetData>
  <mergeCells count="5">
    <mergeCell ref="H9:I9"/>
    <mergeCell ref="H8:I8"/>
    <mergeCell ref="A1:J3"/>
    <mergeCell ref="A5:A8"/>
    <mergeCell ref="B8:G8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8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H15" sqref="H15"/>
    </sheetView>
  </sheetViews>
  <sheetFormatPr defaultRowHeight="20.100000000000001" customHeight="1"/>
  <cols>
    <col min="1" max="2" width="10.625" customWidth="1"/>
    <col min="3" max="3" width="10.625" style="1" customWidth="1"/>
    <col min="4" max="4" width="25.625" style="147" customWidth="1"/>
    <col min="5" max="5" width="25.625" style="1" customWidth="1"/>
    <col min="6" max="6" width="10.625" style="248" customWidth="1"/>
    <col min="7" max="9" width="10.625" style="1" customWidth="1"/>
    <col min="10" max="10" width="10.625" style="212" customWidth="1"/>
    <col min="11" max="12" width="9" style="237"/>
  </cols>
  <sheetData>
    <row r="1" spans="1:12" ht="16.5" customHeight="1">
      <c r="A1" s="305" t="s">
        <v>693</v>
      </c>
      <c r="B1" s="305"/>
      <c r="C1" s="305"/>
      <c r="D1" s="305"/>
      <c r="E1" s="305"/>
      <c r="F1" s="305"/>
      <c r="G1" s="305"/>
      <c r="H1" s="305"/>
      <c r="I1" s="305"/>
      <c r="J1" s="305"/>
    </row>
    <row r="2" spans="1:12" ht="16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</row>
    <row r="3" spans="1:12" ht="16.5" customHeight="1">
      <c r="A3" s="289"/>
      <c r="B3" s="289"/>
      <c r="C3" s="289"/>
      <c r="D3" s="289"/>
      <c r="E3" s="289"/>
      <c r="F3" s="289"/>
      <c r="G3" s="289"/>
      <c r="H3" s="289"/>
      <c r="I3" s="289"/>
      <c r="J3" s="289"/>
    </row>
    <row r="4" spans="1:12" s="239" customFormat="1" ht="20.100000000000001" customHeight="1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656</v>
      </c>
      <c r="F4" s="134" t="s">
        <v>658</v>
      </c>
      <c r="G4" s="134" t="s">
        <v>5</v>
      </c>
      <c r="H4" s="134" t="s">
        <v>6</v>
      </c>
      <c r="I4" s="134" t="s">
        <v>7</v>
      </c>
      <c r="J4" s="211" t="s">
        <v>8</v>
      </c>
      <c r="K4" s="238"/>
      <c r="L4" s="238"/>
    </row>
    <row r="5" spans="1:12" ht="20.100000000000001" customHeight="1">
      <c r="A5" s="306">
        <v>1</v>
      </c>
      <c r="B5" s="244">
        <v>46028</v>
      </c>
      <c r="C5" s="241" t="s">
        <v>729</v>
      </c>
      <c r="D5" s="240" t="s">
        <v>720</v>
      </c>
      <c r="E5" s="240" t="s">
        <v>730</v>
      </c>
      <c r="F5" s="242" t="s">
        <v>731</v>
      </c>
      <c r="G5" s="241" t="s">
        <v>659</v>
      </c>
      <c r="H5" s="241" t="s">
        <v>30</v>
      </c>
      <c r="I5" s="241">
        <v>75</v>
      </c>
      <c r="J5" s="245">
        <v>448000</v>
      </c>
    </row>
    <row r="6" spans="1:12" ht="20.100000000000001" customHeight="1">
      <c r="A6" s="307"/>
      <c r="B6" s="244">
        <v>46041</v>
      </c>
      <c r="C6" s="241" t="s">
        <v>729</v>
      </c>
      <c r="D6" s="240" t="s">
        <v>732</v>
      </c>
      <c r="E6" s="240" t="s">
        <v>733</v>
      </c>
      <c r="F6" s="242" t="s">
        <v>734</v>
      </c>
      <c r="G6" s="241" t="s">
        <v>679</v>
      </c>
      <c r="H6" s="241" t="s">
        <v>30</v>
      </c>
      <c r="I6" s="241">
        <v>6</v>
      </c>
      <c r="J6" s="245">
        <v>108000</v>
      </c>
    </row>
    <row r="7" spans="1:12" ht="20.100000000000001" customHeight="1">
      <c r="A7" s="308"/>
      <c r="B7" s="298" t="s">
        <v>10</v>
      </c>
      <c r="C7" s="298"/>
      <c r="D7" s="298"/>
      <c r="E7" s="298"/>
      <c r="F7" s="298"/>
      <c r="G7" s="309"/>
      <c r="H7" s="310" t="s">
        <v>675</v>
      </c>
      <c r="I7" s="311"/>
      <c r="J7" s="210">
        <f>SUM(J5:J6)</f>
        <v>556000</v>
      </c>
    </row>
    <row r="8" spans="1:12" ht="20.100000000000001" customHeight="1">
      <c r="A8" s="234"/>
      <c r="B8" s="226"/>
      <c r="C8" s="226"/>
      <c r="D8" s="227"/>
      <c r="E8" s="226"/>
      <c r="F8" s="226"/>
      <c r="G8" s="235" t="s">
        <v>0</v>
      </c>
      <c r="H8" s="303" t="s">
        <v>690</v>
      </c>
      <c r="I8" s="304"/>
      <c r="J8" s="229">
        <f>SUM(J7)</f>
        <v>556000</v>
      </c>
    </row>
  </sheetData>
  <mergeCells count="5">
    <mergeCell ref="H8:I8"/>
    <mergeCell ref="A1:J3"/>
    <mergeCell ref="A5:A7"/>
    <mergeCell ref="B7:G7"/>
    <mergeCell ref="H7:I7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9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E13" sqref="E13"/>
    </sheetView>
  </sheetViews>
  <sheetFormatPr defaultRowHeight="20.100000000000001" customHeight="1"/>
  <cols>
    <col min="1" max="2" width="10.625" customWidth="1"/>
    <col min="3" max="3" width="10.625" style="1" customWidth="1"/>
    <col min="4" max="4" width="25.625" style="147" customWidth="1"/>
    <col min="5" max="5" width="30.125" style="1" customWidth="1"/>
    <col min="6" max="6" width="10.625" style="247" customWidth="1"/>
    <col min="7" max="9" width="10.625" style="1" customWidth="1"/>
    <col min="10" max="10" width="10.625" style="6" customWidth="1"/>
  </cols>
  <sheetData>
    <row r="1" spans="1:10" ht="16.5" customHeight="1">
      <c r="A1" s="305" t="s">
        <v>694</v>
      </c>
      <c r="B1" s="305"/>
      <c r="C1" s="305"/>
      <c r="D1" s="305"/>
      <c r="E1" s="305"/>
      <c r="F1" s="305"/>
      <c r="G1" s="305"/>
      <c r="H1" s="305"/>
      <c r="I1" s="305"/>
      <c r="J1" s="305"/>
    </row>
    <row r="2" spans="1:10" ht="16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</row>
    <row r="3" spans="1:10" ht="16.5" customHeight="1">
      <c r="A3" s="289"/>
      <c r="B3" s="289"/>
      <c r="C3" s="289"/>
      <c r="D3" s="289"/>
      <c r="E3" s="289"/>
      <c r="F3" s="289"/>
      <c r="G3" s="289"/>
      <c r="H3" s="289"/>
      <c r="I3" s="289"/>
      <c r="J3" s="289"/>
    </row>
    <row r="4" spans="1:10" ht="20.100000000000001" customHeight="1">
      <c r="A4" s="134" t="s">
        <v>663</v>
      </c>
      <c r="B4" s="134" t="s">
        <v>664</v>
      </c>
      <c r="C4" s="134" t="s">
        <v>665</v>
      </c>
      <c r="D4" s="135" t="s">
        <v>666</v>
      </c>
      <c r="E4" s="134" t="s">
        <v>667</v>
      </c>
      <c r="F4" s="134" t="s">
        <v>668</v>
      </c>
      <c r="G4" s="134" t="s">
        <v>669</v>
      </c>
      <c r="H4" s="134" t="s">
        <v>670</v>
      </c>
      <c r="I4" s="134" t="s">
        <v>671</v>
      </c>
      <c r="J4" s="136" t="s">
        <v>672</v>
      </c>
    </row>
    <row r="5" spans="1:10" ht="20.100000000000001" customHeight="1">
      <c r="A5" s="306">
        <v>1</v>
      </c>
      <c r="B5" s="231">
        <v>46028</v>
      </c>
      <c r="C5" s="236" t="s">
        <v>710</v>
      </c>
      <c r="D5" s="230" t="s">
        <v>711</v>
      </c>
      <c r="E5" s="141" t="s">
        <v>712</v>
      </c>
      <c r="F5" s="233" t="s">
        <v>713</v>
      </c>
      <c r="G5" s="148" t="s">
        <v>659</v>
      </c>
      <c r="H5" s="148" t="s">
        <v>30</v>
      </c>
      <c r="I5" s="148">
        <v>74</v>
      </c>
      <c r="J5" s="213">
        <v>409120</v>
      </c>
    </row>
    <row r="6" spans="1:10" ht="20.100000000000001" customHeight="1">
      <c r="A6" s="307"/>
      <c r="B6" s="231">
        <v>46037</v>
      </c>
      <c r="C6" s="236" t="s">
        <v>710</v>
      </c>
      <c r="D6" s="218" t="s">
        <v>758</v>
      </c>
      <c r="E6" s="141" t="s">
        <v>714</v>
      </c>
      <c r="F6" s="233" t="s">
        <v>715</v>
      </c>
      <c r="G6" s="148" t="s">
        <v>679</v>
      </c>
      <c r="H6" s="148" t="s">
        <v>30</v>
      </c>
      <c r="I6" s="148">
        <v>5</v>
      </c>
      <c r="J6" s="213">
        <v>103000</v>
      </c>
    </row>
    <row r="7" spans="1:10" ht="20.100000000000001" customHeight="1">
      <c r="A7" s="307"/>
      <c r="B7" s="231">
        <v>46037</v>
      </c>
      <c r="C7" s="236" t="s">
        <v>710</v>
      </c>
      <c r="D7" s="218" t="s">
        <v>758</v>
      </c>
      <c r="E7" s="141" t="s">
        <v>716</v>
      </c>
      <c r="F7" s="233" t="s">
        <v>717</v>
      </c>
      <c r="G7" s="148" t="s">
        <v>679</v>
      </c>
      <c r="H7" s="148" t="s">
        <v>30</v>
      </c>
      <c r="I7" s="148">
        <v>5</v>
      </c>
      <c r="J7" s="213">
        <v>14500</v>
      </c>
    </row>
    <row r="8" spans="1:10" ht="20.100000000000001" customHeight="1">
      <c r="A8" s="308"/>
      <c r="B8" s="298" t="s">
        <v>10</v>
      </c>
      <c r="C8" s="298"/>
      <c r="D8" s="298"/>
      <c r="E8" s="298"/>
      <c r="F8" s="298"/>
      <c r="G8" s="309"/>
      <c r="H8" s="310" t="s">
        <v>718</v>
      </c>
      <c r="I8" s="311"/>
      <c r="J8" s="210">
        <f>SUM(J5:J7)</f>
        <v>526620</v>
      </c>
    </row>
    <row r="9" spans="1:10" ht="20.100000000000001" customHeight="1">
      <c r="A9" s="234"/>
      <c r="B9" s="226"/>
      <c r="C9" s="226"/>
      <c r="D9" s="227"/>
      <c r="E9" s="226"/>
      <c r="F9" s="226"/>
      <c r="G9" s="235" t="s">
        <v>0</v>
      </c>
      <c r="H9" s="303" t="s">
        <v>718</v>
      </c>
      <c r="I9" s="304"/>
      <c r="J9" s="229">
        <f>SUM(J8)</f>
        <v>526620</v>
      </c>
    </row>
  </sheetData>
  <mergeCells count="5">
    <mergeCell ref="H9:I9"/>
    <mergeCell ref="A1:J3"/>
    <mergeCell ref="A5:A8"/>
    <mergeCell ref="B8:G8"/>
    <mergeCell ref="H8:I8"/>
  </mergeCells>
  <phoneticPr fontId="2" type="noConversion"/>
  <pageMargins left="0.7" right="0.7" top="0.75" bottom="0.75" header="0.3" footer="0.3"/>
  <pageSetup paperSize="9" scale="7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8"/>
  <sheetViews>
    <sheetView zoomScaleNormal="100" zoomScaleSheetLayoutView="100" workbookViewId="0">
      <pane xSplit="1" ySplit="4" topLeftCell="B5" activePane="bottomRight" state="frozen"/>
      <selection activeCell="D38" sqref="D38"/>
      <selection pane="topRight" activeCell="D38" sqref="D38"/>
      <selection pane="bottomLeft" activeCell="D38" sqref="D38"/>
      <selection pane="bottomRight" activeCell="C16" sqref="C16"/>
    </sheetView>
  </sheetViews>
  <sheetFormatPr defaultColWidth="9" defaultRowHeight="20.100000000000001" customHeight="1"/>
  <cols>
    <col min="1" max="1" width="10.625" style="8" customWidth="1"/>
    <col min="2" max="3" width="10.625" style="203" customWidth="1"/>
    <col min="4" max="4" width="70.375" style="204" bestFit="1" customWidth="1"/>
    <col min="5" max="5" width="13.5" style="219" bestFit="1" customWidth="1"/>
    <col min="6" max="6" width="12.375" style="8" customWidth="1"/>
    <col min="7" max="7" width="10.875" style="8" bestFit="1" customWidth="1"/>
    <col min="8" max="8" width="10.25" style="8" bestFit="1" customWidth="1"/>
    <col min="9" max="16384" width="9" style="8"/>
  </cols>
  <sheetData>
    <row r="1" spans="1:12" ht="16.5" customHeight="1">
      <c r="A1" s="288" t="s">
        <v>695</v>
      </c>
      <c r="B1" s="288"/>
      <c r="C1" s="288"/>
      <c r="D1" s="288"/>
      <c r="E1" s="288"/>
    </row>
    <row r="2" spans="1:12" ht="16.5" customHeight="1">
      <c r="A2" s="288"/>
      <c r="B2" s="288"/>
      <c r="C2" s="288"/>
      <c r="D2" s="288"/>
      <c r="E2" s="288"/>
    </row>
    <row r="3" spans="1:12" s="124" customFormat="1" ht="16.5" customHeight="1">
      <c r="A3" s="289"/>
      <c r="B3" s="289"/>
      <c r="C3" s="289"/>
      <c r="D3" s="289"/>
      <c r="E3" s="289"/>
      <c r="F3" s="205"/>
      <c r="G3" s="201"/>
      <c r="H3" s="201"/>
      <c r="I3" s="201"/>
      <c r="J3" s="201"/>
      <c r="K3" s="125"/>
      <c r="L3" s="125"/>
    </row>
    <row r="4" spans="1:12" s="133" customFormat="1" ht="20.100000000000001" customHeight="1">
      <c r="A4" s="134" t="s">
        <v>366</v>
      </c>
      <c r="B4" s="134" t="s">
        <v>367</v>
      </c>
      <c r="C4" s="134" t="s">
        <v>3</v>
      </c>
      <c r="D4" s="202" t="s">
        <v>655</v>
      </c>
      <c r="E4" s="211" t="s">
        <v>8</v>
      </c>
    </row>
    <row r="5" spans="1:12" s="126" customFormat="1" ht="20.100000000000001" customHeight="1">
      <c r="A5" s="318">
        <v>1</v>
      </c>
      <c r="B5" s="70">
        <v>46041</v>
      </c>
      <c r="C5" s="70" t="s">
        <v>674</v>
      </c>
      <c r="D5" s="221" t="s">
        <v>696</v>
      </c>
      <c r="E5" s="213">
        <v>100000</v>
      </c>
      <c r="F5" s="206"/>
    </row>
    <row r="6" spans="1:12" s="126" customFormat="1" ht="20.100000000000001" customHeight="1">
      <c r="A6" s="319"/>
      <c r="B6" s="70">
        <v>46052</v>
      </c>
      <c r="C6" s="70" t="s">
        <v>674</v>
      </c>
      <c r="D6" s="221" t="s">
        <v>681</v>
      </c>
      <c r="E6" s="213">
        <v>100000</v>
      </c>
      <c r="F6" s="206"/>
    </row>
    <row r="7" spans="1:12" ht="20.100000000000001" customHeight="1">
      <c r="A7" s="320"/>
      <c r="B7" s="315" t="s">
        <v>660</v>
      </c>
      <c r="C7" s="316"/>
      <c r="D7" s="317"/>
      <c r="E7" s="209">
        <f>SUM(E5:E6)</f>
        <v>200000</v>
      </c>
      <c r="F7" s="82"/>
      <c r="G7" s="220"/>
    </row>
    <row r="8" spans="1:12" ht="20.100000000000001" customHeight="1">
      <c r="A8" s="222"/>
      <c r="B8" s="223"/>
      <c r="C8" s="223"/>
      <c r="D8" s="224" t="s">
        <v>0</v>
      </c>
      <c r="E8" s="225">
        <f>SUM(E7)</f>
        <v>200000</v>
      </c>
    </row>
  </sheetData>
  <mergeCells count="3">
    <mergeCell ref="A1:E3"/>
    <mergeCell ref="B7:D7"/>
    <mergeCell ref="A5:A7"/>
  </mergeCells>
  <phoneticPr fontId="2" type="noConversion"/>
  <pageMargins left="0.70866141732283472" right="0.70866141732283472" top="0.74803149606299213" bottom="0.74803149606299213" header="0.31496062992125984" footer="0.31496062992125984"/>
  <pageSetup paperSize="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65"/>
  <sheetViews>
    <sheetView topLeftCell="A4" zoomScaleNormal="100" zoomScaleSheetLayoutView="130" workbookViewId="0">
      <selection activeCell="E28" sqref="E28"/>
    </sheetView>
  </sheetViews>
  <sheetFormatPr defaultColWidth="9" defaultRowHeight="16.5"/>
  <cols>
    <col min="1" max="1" width="9" style="8"/>
    <col min="2" max="2" width="9.75" style="8" bestFit="1" customWidth="1"/>
    <col min="3" max="3" width="10.5" style="85" bestFit="1" customWidth="1"/>
    <col min="4" max="4" width="38.75" style="8" bestFit="1" customWidth="1"/>
    <col min="5" max="5" width="22.75" style="85" bestFit="1" customWidth="1"/>
    <col min="6" max="6" width="20" style="85" customWidth="1"/>
    <col min="7" max="7" width="7.5" style="85" bestFit="1" customWidth="1"/>
    <col min="8" max="8" width="7.125" style="8" bestFit="1" customWidth="1"/>
    <col min="9" max="9" width="11.75" style="86" bestFit="1" customWidth="1"/>
    <col min="10" max="16384" width="9" style="8"/>
  </cols>
  <sheetData>
    <row r="1" spans="1:9" ht="16.5" customHeight="1">
      <c r="B1" s="324" t="s">
        <v>1</v>
      </c>
      <c r="C1" s="324"/>
      <c r="D1" s="324"/>
      <c r="E1" s="324"/>
      <c r="F1" s="324"/>
      <c r="G1" s="324"/>
      <c r="H1" s="324"/>
      <c r="I1" s="324"/>
    </row>
    <row r="2" spans="1:9" ht="16.5" customHeight="1" thickBot="1">
      <c r="B2" s="325"/>
      <c r="C2" s="325"/>
      <c r="D2" s="325"/>
      <c r="E2" s="325"/>
      <c r="F2" s="325"/>
      <c r="G2" s="325"/>
      <c r="H2" s="325"/>
      <c r="I2" s="325"/>
    </row>
    <row r="3" spans="1:9" ht="16.5" customHeight="1" thickTop="1">
      <c r="B3" s="80"/>
      <c r="C3" s="80"/>
      <c r="D3" s="80"/>
      <c r="E3" s="80"/>
      <c r="F3" s="80"/>
      <c r="G3" s="80"/>
      <c r="H3" s="80"/>
      <c r="I3" s="80"/>
    </row>
    <row r="4" spans="1:9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82" customFormat="1" ht="16.5" customHeight="1">
      <c r="A5" s="260" t="s">
        <v>10</v>
      </c>
      <c r="B5" s="54" t="s">
        <v>33</v>
      </c>
      <c r="C5" s="55"/>
      <c r="D5" s="68" t="s">
        <v>133</v>
      </c>
      <c r="E5" s="107" t="s">
        <v>38</v>
      </c>
      <c r="F5" s="68" t="s">
        <v>136</v>
      </c>
      <c r="G5" s="68" t="s">
        <v>77</v>
      </c>
      <c r="H5" s="68">
        <v>9</v>
      </c>
      <c r="I5" s="57">
        <v>200000</v>
      </c>
    </row>
    <row r="6" spans="1:9" s="82" customFormat="1" ht="16.5" customHeight="1">
      <c r="A6" s="260"/>
      <c r="B6" s="54" t="s">
        <v>34</v>
      </c>
      <c r="C6" s="55"/>
      <c r="D6" s="68" t="s">
        <v>132</v>
      </c>
      <c r="E6" s="107" t="s">
        <v>39</v>
      </c>
      <c r="F6" s="68" t="s">
        <v>135</v>
      </c>
      <c r="G6" s="68" t="s">
        <v>77</v>
      </c>
      <c r="H6" s="68">
        <v>10</v>
      </c>
      <c r="I6" s="57">
        <v>99000</v>
      </c>
    </row>
    <row r="7" spans="1:9" s="82" customFormat="1" ht="16.5" customHeight="1">
      <c r="A7" s="260"/>
      <c r="B7" s="54" t="s">
        <v>35</v>
      </c>
      <c r="C7" s="55"/>
      <c r="D7" s="68" t="s">
        <v>131</v>
      </c>
      <c r="E7" s="107" t="s">
        <v>40</v>
      </c>
      <c r="F7" s="68" t="s">
        <v>135</v>
      </c>
      <c r="G7" s="68" t="s">
        <v>77</v>
      </c>
      <c r="H7" s="68">
        <v>6</v>
      </c>
      <c r="I7" s="57">
        <v>66000</v>
      </c>
    </row>
    <row r="8" spans="1:9" s="82" customFormat="1" ht="16.5" customHeight="1">
      <c r="A8" s="260"/>
      <c r="B8" s="54" t="s">
        <v>36</v>
      </c>
      <c r="C8" s="9"/>
      <c r="D8" s="68" t="s">
        <v>130</v>
      </c>
      <c r="E8" s="107" t="s">
        <v>41</v>
      </c>
      <c r="F8" s="68" t="s">
        <v>135</v>
      </c>
      <c r="G8" s="68" t="s">
        <v>77</v>
      </c>
      <c r="H8" s="68">
        <v>6</v>
      </c>
      <c r="I8" s="57">
        <v>66000</v>
      </c>
    </row>
    <row r="9" spans="1:9" ht="16.5" customHeight="1">
      <c r="A9" s="260"/>
      <c r="B9" s="54" t="s">
        <v>37</v>
      </c>
      <c r="C9" s="9"/>
      <c r="D9" s="9" t="s">
        <v>129</v>
      </c>
      <c r="E9" s="88" t="s">
        <v>40</v>
      </c>
      <c r="F9" s="9" t="s">
        <v>134</v>
      </c>
      <c r="G9" s="68" t="s">
        <v>77</v>
      </c>
      <c r="H9" s="9">
        <v>4</v>
      </c>
      <c r="I9" s="57">
        <v>44000</v>
      </c>
    </row>
    <row r="10" spans="1:9" ht="16.5" customHeight="1">
      <c r="A10" s="260"/>
      <c r="B10" s="252"/>
      <c r="C10" s="252"/>
      <c r="D10" s="252"/>
      <c r="E10" s="252"/>
      <c r="F10" s="252"/>
      <c r="G10" s="253">
        <f>COUNTA(G5:G9)</f>
        <v>5</v>
      </c>
      <c r="H10" s="254"/>
      <c r="I10" s="12">
        <f>SUM(I5:I9)</f>
        <v>475000</v>
      </c>
    </row>
    <row r="11" spans="1:9" ht="16.5" customHeight="1">
      <c r="A11" s="260" t="s">
        <v>18</v>
      </c>
      <c r="B11" s="54" t="s">
        <v>113</v>
      </c>
      <c r="C11" s="60"/>
      <c r="D11" s="92" t="s">
        <v>137</v>
      </c>
      <c r="E11" s="93" t="s">
        <v>116</v>
      </c>
      <c r="F11" s="109" t="s">
        <v>134</v>
      </c>
      <c r="G11" s="68" t="s">
        <v>77</v>
      </c>
      <c r="H11" s="20" t="s">
        <v>140</v>
      </c>
      <c r="I11" s="57">
        <v>90000</v>
      </c>
    </row>
    <row r="12" spans="1:9" ht="16.5" customHeight="1">
      <c r="A12" s="260"/>
      <c r="B12" s="60" t="s">
        <v>117</v>
      </c>
      <c r="C12" s="60"/>
      <c r="D12" s="92" t="s">
        <v>138</v>
      </c>
      <c r="E12" s="93" t="s">
        <v>72</v>
      </c>
      <c r="F12" s="90" t="s">
        <v>134</v>
      </c>
      <c r="G12" s="68" t="s">
        <v>77</v>
      </c>
      <c r="H12" s="20" t="s">
        <v>141</v>
      </c>
      <c r="I12" s="57">
        <v>90000</v>
      </c>
    </row>
    <row r="13" spans="1:9" ht="16.5" customHeight="1">
      <c r="A13" s="260"/>
      <c r="B13" s="60" t="s">
        <v>118</v>
      </c>
      <c r="C13" s="60"/>
      <c r="D13" s="92" t="s">
        <v>139</v>
      </c>
      <c r="E13" s="93" t="s">
        <v>119</v>
      </c>
      <c r="F13" s="90" t="s">
        <v>134</v>
      </c>
      <c r="G13" s="68" t="s">
        <v>77</v>
      </c>
      <c r="H13" s="23">
        <v>12</v>
      </c>
      <c r="I13" s="57">
        <v>242000</v>
      </c>
    </row>
    <row r="14" spans="1:9" ht="16.5" customHeight="1">
      <c r="A14" s="260"/>
      <c r="B14" s="326"/>
      <c r="C14" s="327"/>
      <c r="D14" s="327"/>
      <c r="E14" s="327"/>
      <c r="F14" s="328"/>
      <c r="G14" s="253">
        <f>COUNTA(G11:G13)</f>
        <v>3</v>
      </c>
      <c r="H14" s="254"/>
      <c r="I14" s="12">
        <f>SUM(I11:I13)</f>
        <v>422000</v>
      </c>
    </row>
    <row r="15" spans="1:9" ht="16.5" customHeight="1">
      <c r="A15" s="260" t="s">
        <v>19</v>
      </c>
      <c r="B15" s="54" t="s">
        <v>65</v>
      </c>
      <c r="C15" s="54"/>
      <c r="D15" s="88" t="s">
        <v>211</v>
      </c>
      <c r="E15" s="89" t="s">
        <v>40</v>
      </c>
      <c r="F15" s="90" t="s">
        <v>144</v>
      </c>
      <c r="G15" s="68" t="s">
        <v>77</v>
      </c>
      <c r="H15" s="63">
        <v>9</v>
      </c>
      <c r="I15" s="57">
        <v>99000</v>
      </c>
    </row>
    <row r="16" spans="1:9" ht="16.5" customHeight="1">
      <c r="A16" s="260"/>
      <c r="B16" s="54" t="s">
        <v>66</v>
      </c>
      <c r="C16" s="54"/>
      <c r="D16" s="88"/>
      <c r="E16" s="89" t="s">
        <v>39</v>
      </c>
      <c r="F16" s="90"/>
      <c r="G16" s="68" t="s">
        <v>77</v>
      </c>
      <c r="H16" s="63"/>
      <c r="I16" s="57">
        <v>490000</v>
      </c>
    </row>
    <row r="17" spans="1:9" ht="16.5" customHeight="1">
      <c r="A17" s="260"/>
      <c r="B17" s="54" t="s">
        <v>66</v>
      </c>
      <c r="C17" s="54"/>
      <c r="D17" s="88"/>
      <c r="E17" s="89" t="s">
        <v>39</v>
      </c>
      <c r="F17" s="90"/>
      <c r="G17" s="68" t="s">
        <v>77</v>
      </c>
      <c r="H17" s="63"/>
      <c r="I17" s="57">
        <v>-490000</v>
      </c>
    </row>
    <row r="18" spans="1:9" ht="16.5" customHeight="1">
      <c r="A18" s="260"/>
      <c r="B18" s="54" t="s">
        <v>66</v>
      </c>
      <c r="C18" s="54"/>
      <c r="D18" s="88" t="s">
        <v>212</v>
      </c>
      <c r="E18" s="89" t="s">
        <v>39</v>
      </c>
      <c r="F18" s="90" t="s">
        <v>145</v>
      </c>
      <c r="G18" s="68" t="s">
        <v>77</v>
      </c>
      <c r="H18" s="63">
        <v>29</v>
      </c>
      <c r="I18" s="57">
        <v>490000</v>
      </c>
    </row>
    <row r="19" spans="1:9" ht="16.5" customHeight="1">
      <c r="A19" s="260"/>
      <c r="B19" s="54" t="s">
        <v>67</v>
      </c>
      <c r="C19" s="54"/>
      <c r="D19" s="88" t="s">
        <v>142</v>
      </c>
      <c r="E19" s="89" t="s">
        <v>68</v>
      </c>
      <c r="F19" s="90" t="s">
        <v>146</v>
      </c>
      <c r="G19" s="68" t="s">
        <v>77</v>
      </c>
      <c r="H19" s="63">
        <v>6</v>
      </c>
      <c r="I19" s="57">
        <v>62000</v>
      </c>
    </row>
    <row r="20" spans="1:9" ht="16.5" customHeight="1">
      <c r="A20" s="260"/>
      <c r="B20" s="54" t="s">
        <v>69</v>
      </c>
      <c r="C20" s="54"/>
      <c r="D20" s="88" t="s">
        <v>143</v>
      </c>
      <c r="E20" s="89" t="s">
        <v>70</v>
      </c>
      <c r="F20" s="90" t="s">
        <v>144</v>
      </c>
      <c r="G20" s="68" t="s">
        <v>77</v>
      </c>
      <c r="H20" s="63">
        <v>10</v>
      </c>
      <c r="I20" s="57">
        <v>267000</v>
      </c>
    </row>
    <row r="21" spans="1:9" ht="16.5" customHeight="1">
      <c r="A21" s="260"/>
      <c r="B21" s="54" t="s">
        <v>71</v>
      </c>
      <c r="C21" s="54"/>
      <c r="D21" s="88" t="s">
        <v>213</v>
      </c>
      <c r="E21" s="89" t="s">
        <v>62</v>
      </c>
      <c r="F21" s="90" t="s">
        <v>147</v>
      </c>
      <c r="G21" s="68" t="s">
        <v>77</v>
      </c>
      <c r="H21" s="63">
        <v>5</v>
      </c>
      <c r="I21" s="57">
        <v>80000</v>
      </c>
    </row>
    <row r="22" spans="1:9" ht="16.5" customHeight="1">
      <c r="A22" s="260"/>
      <c r="B22" s="257"/>
      <c r="C22" s="258"/>
      <c r="D22" s="258"/>
      <c r="E22" s="258"/>
      <c r="F22" s="259"/>
      <c r="G22" s="253">
        <f>COUNTA(G15:G21)</f>
        <v>7</v>
      </c>
      <c r="H22" s="254"/>
      <c r="I22" s="12">
        <f>SUM(I15:I21)</f>
        <v>998000</v>
      </c>
    </row>
    <row r="23" spans="1:9" ht="16.5" customHeight="1">
      <c r="A23" s="260" t="s">
        <v>20</v>
      </c>
      <c r="B23" s="54" t="s">
        <v>89</v>
      </c>
      <c r="C23" s="54"/>
      <c r="D23" s="88" t="s">
        <v>148</v>
      </c>
      <c r="E23" s="89" t="s">
        <v>90</v>
      </c>
      <c r="F23" s="90" t="s">
        <v>149</v>
      </c>
      <c r="G23" s="68" t="s">
        <v>77</v>
      </c>
      <c r="H23" s="63">
        <v>17</v>
      </c>
      <c r="I23" s="57">
        <v>415000</v>
      </c>
    </row>
    <row r="24" spans="1:9" ht="16.5" customHeight="1">
      <c r="A24" s="260"/>
      <c r="B24" s="60" t="s">
        <v>91</v>
      </c>
      <c r="C24" s="60"/>
      <c r="D24" s="92" t="s">
        <v>214</v>
      </c>
      <c r="E24" s="93" t="s">
        <v>92</v>
      </c>
      <c r="F24" s="90" t="s">
        <v>150</v>
      </c>
      <c r="G24" s="68" t="s">
        <v>77</v>
      </c>
      <c r="H24" s="63">
        <v>11</v>
      </c>
      <c r="I24" s="57">
        <v>43000</v>
      </c>
    </row>
    <row r="25" spans="1:9" ht="16.5" customHeight="1">
      <c r="A25" s="260"/>
      <c r="B25" s="54" t="s">
        <v>84</v>
      </c>
      <c r="C25" s="54"/>
      <c r="D25" s="88" t="s">
        <v>215</v>
      </c>
      <c r="E25" s="89" t="s">
        <v>41</v>
      </c>
      <c r="F25" s="90" t="s">
        <v>150</v>
      </c>
      <c r="G25" s="68" t="s">
        <v>77</v>
      </c>
      <c r="H25" s="63">
        <v>13</v>
      </c>
      <c r="I25" s="57">
        <v>160000</v>
      </c>
    </row>
    <row r="26" spans="1:9" ht="16.5" customHeight="1">
      <c r="A26" s="260"/>
      <c r="B26" s="54" t="s">
        <v>86</v>
      </c>
      <c r="C26" s="54"/>
      <c r="D26" s="88" t="s">
        <v>216</v>
      </c>
      <c r="E26" s="89" t="s">
        <v>39</v>
      </c>
      <c r="F26" s="90" t="s">
        <v>151</v>
      </c>
      <c r="G26" s="68" t="s">
        <v>77</v>
      </c>
      <c r="H26" s="63">
        <v>7</v>
      </c>
      <c r="I26" s="57">
        <v>142000</v>
      </c>
    </row>
    <row r="27" spans="1:9" ht="16.5" customHeight="1">
      <c r="A27" s="260"/>
      <c r="B27" s="257"/>
      <c r="C27" s="258"/>
      <c r="D27" s="258"/>
      <c r="E27" s="258"/>
      <c r="F27" s="259"/>
      <c r="G27" s="253">
        <f>COUNTA(G23:G26)</f>
        <v>4</v>
      </c>
      <c r="H27" s="254"/>
      <c r="I27" s="12">
        <f>SUM(I23:I26)</f>
        <v>760000</v>
      </c>
    </row>
    <row r="28" spans="1:9" ht="16.5" customHeight="1">
      <c r="A28" s="260" t="s">
        <v>21</v>
      </c>
      <c r="B28" s="103" t="s">
        <v>105</v>
      </c>
      <c r="C28" s="103"/>
      <c r="D28" s="121"/>
      <c r="E28" s="121" t="s">
        <v>40</v>
      </c>
      <c r="F28" s="122"/>
      <c r="G28" s="104" t="s">
        <v>77</v>
      </c>
      <c r="H28" s="79"/>
      <c r="I28" s="105">
        <v>110000</v>
      </c>
    </row>
    <row r="29" spans="1:9" ht="16.5" customHeight="1">
      <c r="A29" s="261"/>
      <c r="B29" s="76" t="s">
        <v>111</v>
      </c>
      <c r="C29" s="76"/>
      <c r="D29" s="91" t="s">
        <v>157</v>
      </c>
      <c r="E29" s="91" t="s">
        <v>119</v>
      </c>
      <c r="F29" s="94" t="s">
        <v>149</v>
      </c>
      <c r="G29" s="101" t="s">
        <v>77</v>
      </c>
      <c r="H29" s="67"/>
      <c r="I29" s="77">
        <v>72000</v>
      </c>
    </row>
    <row r="30" spans="1:9" ht="16.5" customHeight="1">
      <c r="A30" s="261"/>
      <c r="B30" s="103" t="s">
        <v>103</v>
      </c>
      <c r="C30" s="103"/>
      <c r="D30" s="121"/>
      <c r="E30" s="121" t="s">
        <v>59</v>
      </c>
      <c r="F30" s="122"/>
      <c r="G30" s="104" t="s">
        <v>77</v>
      </c>
      <c r="H30" s="79"/>
      <c r="I30" s="105">
        <v>280000</v>
      </c>
    </row>
    <row r="31" spans="1:9" ht="16.5" customHeight="1">
      <c r="A31" s="260"/>
      <c r="B31" s="76" t="s">
        <v>103</v>
      </c>
      <c r="C31" s="76"/>
      <c r="D31" s="91" t="s">
        <v>158</v>
      </c>
      <c r="E31" s="91" t="s">
        <v>110</v>
      </c>
      <c r="F31" s="94" t="s">
        <v>217</v>
      </c>
      <c r="G31" s="101" t="s">
        <v>77</v>
      </c>
      <c r="H31" s="67"/>
      <c r="I31" s="77">
        <v>228000</v>
      </c>
    </row>
    <row r="32" spans="1:9" ht="16.5" customHeight="1">
      <c r="A32" s="260"/>
      <c r="B32" s="45"/>
      <c r="C32" s="46"/>
      <c r="D32" s="46"/>
      <c r="E32" s="46"/>
      <c r="F32" s="47"/>
      <c r="G32" s="253">
        <f>COUNTA(G28:G28,G31:G31)</f>
        <v>2</v>
      </c>
      <c r="H32" s="254"/>
      <c r="I32" s="12">
        <f>SUM(I28:I31)</f>
        <v>690000</v>
      </c>
    </row>
    <row r="33" spans="1:9" ht="16.5" customHeight="1">
      <c r="A33" s="260" t="s">
        <v>22</v>
      </c>
      <c r="B33" s="54" t="s">
        <v>127</v>
      </c>
      <c r="C33" s="60"/>
      <c r="D33" s="18" t="s">
        <v>155</v>
      </c>
      <c r="E33" s="93" t="s">
        <v>152</v>
      </c>
      <c r="F33" s="90" t="s">
        <v>156</v>
      </c>
      <c r="G33" s="61"/>
      <c r="H33" s="63">
        <v>15</v>
      </c>
      <c r="I33" s="57">
        <v>432000</v>
      </c>
    </row>
    <row r="34" spans="1:9" ht="16.5" customHeight="1">
      <c r="A34" s="260"/>
      <c r="B34" s="60" t="s">
        <v>153</v>
      </c>
      <c r="C34" s="60"/>
      <c r="D34" s="92" t="s">
        <v>154</v>
      </c>
      <c r="E34" s="92" t="s">
        <v>54</v>
      </c>
      <c r="F34" s="123" t="s">
        <v>218</v>
      </c>
      <c r="G34" s="61"/>
      <c r="H34" s="63">
        <v>7</v>
      </c>
      <c r="I34" s="57">
        <v>140000</v>
      </c>
    </row>
    <row r="35" spans="1:9" ht="16.5" customHeight="1">
      <c r="A35" s="260"/>
      <c r="B35" s="45"/>
      <c r="C35" s="46"/>
      <c r="D35" s="46"/>
      <c r="E35" s="46"/>
      <c r="F35" s="47"/>
      <c r="G35" s="253">
        <f>COUNTA(G33:G33,G34:G34)</f>
        <v>0</v>
      </c>
      <c r="H35" s="254"/>
      <c r="I35" s="12">
        <f>SUM(I33:I34)</f>
        <v>572000</v>
      </c>
    </row>
    <row r="36" spans="1:9" ht="16.5" customHeight="1">
      <c r="A36" s="260" t="s">
        <v>23</v>
      </c>
      <c r="B36" s="16"/>
      <c r="C36" s="16"/>
      <c r="D36" s="75"/>
      <c r="E36" s="15"/>
      <c r="F36" s="36"/>
      <c r="G36" s="19"/>
      <c r="H36" s="23"/>
      <c r="I36" s="14"/>
    </row>
    <row r="37" spans="1:9" ht="16.5" customHeight="1">
      <c r="A37" s="260"/>
      <c r="B37" s="16"/>
      <c r="C37" s="16"/>
      <c r="D37" s="75"/>
      <c r="E37" s="15"/>
      <c r="F37" s="36"/>
      <c r="G37" s="19"/>
      <c r="H37" s="23"/>
      <c r="I37" s="14"/>
    </row>
    <row r="38" spans="1:9" ht="16.5" customHeight="1">
      <c r="A38" s="260"/>
      <c r="B38" s="45"/>
      <c r="C38" s="46"/>
      <c r="D38" s="46"/>
      <c r="E38" s="46"/>
      <c r="F38" s="47" t="s">
        <v>14</v>
      </c>
      <c r="G38" s="253">
        <f>COUNTA(G36:G36,G37:G37)</f>
        <v>0</v>
      </c>
      <c r="H38" s="254"/>
      <c r="I38" s="12">
        <f>SUM(I36:I37)</f>
        <v>0</v>
      </c>
    </row>
    <row r="39" spans="1:9" ht="16.5" customHeight="1">
      <c r="A39" s="260" t="s">
        <v>24</v>
      </c>
      <c r="B39" s="16"/>
      <c r="C39" s="16"/>
      <c r="D39" s="75"/>
      <c r="E39" s="15"/>
      <c r="F39" s="36"/>
      <c r="G39" s="19"/>
      <c r="H39" s="23"/>
      <c r="I39" s="14"/>
    </row>
    <row r="40" spans="1:9" ht="16.5" customHeight="1">
      <c r="A40" s="260"/>
      <c r="B40" s="16"/>
      <c r="C40" s="16"/>
      <c r="D40" s="75"/>
      <c r="E40" s="15"/>
      <c r="F40" s="36"/>
      <c r="G40" s="19"/>
      <c r="H40" s="23"/>
      <c r="I40" s="14"/>
    </row>
    <row r="41" spans="1:9" ht="16.5" customHeight="1">
      <c r="A41" s="260"/>
      <c r="B41" s="45"/>
      <c r="C41" s="46"/>
      <c r="D41" s="46"/>
      <c r="E41" s="46"/>
      <c r="F41" s="47" t="s">
        <v>14</v>
      </c>
      <c r="G41" s="253">
        <f>COUNTA(G39:G39,G40:G40)</f>
        <v>0</v>
      </c>
      <c r="H41" s="254"/>
      <c r="I41" s="12">
        <f>SUM(I39:I40)</f>
        <v>0</v>
      </c>
    </row>
    <row r="42" spans="1:9" ht="16.5" customHeight="1">
      <c r="A42" s="260" t="s">
        <v>25</v>
      </c>
      <c r="B42" s="16"/>
      <c r="C42" s="16"/>
      <c r="D42" s="75"/>
      <c r="E42" s="15"/>
      <c r="F42" s="36"/>
      <c r="G42" s="19"/>
      <c r="H42" s="23"/>
      <c r="I42" s="14"/>
    </row>
    <row r="43" spans="1:9" ht="16.5" customHeight="1">
      <c r="A43" s="260"/>
      <c r="B43" s="16"/>
      <c r="C43" s="16"/>
      <c r="D43" s="75"/>
      <c r="E43" s="15"/>
      <c r="F43" s="36"/>
      <c r="G43" s="19"/>
      <c r="H43" s="23"/>
      <c r="I43" s="14"/>
    </row>
    <row r="44" spans="1:9" ht="16.5" customHeight="1">
      <c r="A44" s="260"/>
      <c r="B44" s="45"/>
      <c r="C44" s="46"/>
      <c r="D44" s="46"/>
      <c r="E44" s="46"/>
      <c r="F44" s="47" t="s">
        <v>14</v>
      </c>
      <c r="G44" s="253">
        <f>COUNTA(G42:G42,G43:G43)</f>
        <v>0</v>
      </c>
      <c r="H44" s="254"/>
      <c r="I44" s="12">
        <f>SUM(I42:I43)</f>
        <v>0</v>
      </c>
    </row>
    <row r="45" spans="1:9" ht="16.5" customHeight="1">
      <c r="A45" s="260" t="s">
        <v>26</v>
      </c>
      <c r="B45" s="16"/>
      <c r="C45" s="16"/>
      <c r="D45" s="75"/>
      <c r="E45" s="22"/>
      <c r="F45" s="41"/>
      <c r="G45" s="19"/>
      <c r="H45" s="23"/>
      <c r="I45" s="14"/>
    </row>
    <row r="46" spans="1:9" ht="16.5" customHeight="1">
      <c r="A46" s="260"/>
      <c r="B46" s="16"/>
      <c r="C46" s="16"/>
      <c r="D46" s="83"/>
      <c r="E46" s="15"/>
      <c r="F46" s="36"/>
      <c r="G46" s="19"/>
      <c r="H46" s="23"/>
      <c r="I46" s="14"/>
    </row>
    <row r="47" spans="1:9" ht="16.5" customHeight="1">
      <c r="A47" s="260"/>
      <c r="B47" s="45"/>
      <c r="C47" s="46"/>
      <c r="D47" s="46"/>
      <c r="E47" s="46"/>
      <c r="F47" s="47" t="s">
        <v>15</v>
      </c>
      <c r="G47" s="253">
        <f>COUNTA(G45:G45,#REF!)</f>
        <v>1</v>
      </c>
      <c r="H47" s="254"/>
      <c r="I47" s="12">
        <f>SUM(I45:I46)</f>
        <v>0</v>
      </c>
    </row>
    <row r="48" spans="1:9" ht="16.5" customHeight="1">
      <c r="A48" s="260" t="s">
        <v>27</v>
      </c>
      <c r="B48" s="16"/>
      <c r="C48" s="16"/>
      <c r="D48" s="75"/>
      <c r="E48" s="15"/>
      <c r="F48" s="36"/>
      <c r="G48" s="19"/>
      <c r="H48" s="23"/>
      <c r="I48" s="14"/>
    </row>
    <row r="49" spans="1:9" ht="16.5" customHeight="1">
      <c r="A49" s="260"/>
      <c r="B49" s="16"/>
      <c r="C49" s="16"/>
      <c r="D49" s="75"/>
      <c r="E49" s="15"/>
      <c r="F49" s="36"/>
      <c r="G49" s="19"/>
      <c r="H49" s="23"/>
      <c r="I49" s="14"/>
    </row>
    <row r="50" spans="1:9" ht="16.5" customHeight="1">
      <c r="A50" s="260"/>
      <c r="B50" s="45"/>
      <c r="C50" s="46"/>
      <c r="D50" s="46"/>
      <c r="E50" s="46"/>
      <c r="F50" s="47" t="s">
        <v>14</v>
      </c>
      <c r="G50" s="253">
        <f>COUNTA(G48:G48,G49:G49)</f>
        <v>0</v>
      </c>
      <c r="H50" s="254"/>
      <c r="I50" s="12">
        <f>SUM(I48:I49)</f>
        <v>0</v>
      </c>
    </row>
    <row r="51" spans="1:9" ht="16.5" customHeight="1">
      <c r="A51" s="260" t="s">
        <v>28</v>
      </c>
      <c r="B51" s="16"/>
      <c r="C51" s="16"/>
      <c r="D51" s="75"/>
      <c r="E51" s="22"/>
      <c r="F51" s="41"/>
      <c r="G51" s="19"/>
      <c r="H51" s="23"/>
      <c r="I51" s="14"/>
    </row>
    <row r="52" spans="1:9" ht="16.5" customHeight="1">
      <c r="A52" s="260"/>
      <c r="B52" s="16"/>
      <c r="C52" s="16"/>
      <c r="D52" s="83"/>
      <c r="E52" s="15"/>
      <c r="F52" s="36"/>
      <c r="G52" s="19"/>
      <c r="H52" s="23"/>
      <c r="I52" s="14"/>
    </row>
    <row r="53" spans="1:9" ht="16.5" customHeight="1">
      <c r="A53" s="260"/>
      <c r="B53" s="45"/>
      <c r="C53" s="46"/>
      <c r="D53" s="46"/>
      <c r="E53" s="46"/>
      <c r="F53" s="47" t="s">
        <v>15</v>
      </c>
      <c r="G53" s="253">
        <f>COUNTA(G51:G51,#REF!)</f>
        <v>1</v>
      </c>
      <c r="H53" s="254"/>
      <c r="I53" s="12">
        <f>SUM(I51:I52)</f>
        <v>0</v>
      </c>
    </row>
    <row r="54" spans="1:9" ht="16.5" customHeight="1">
      <c r="A54" s="49"/>
      <c r="B54" s="321" t="s">
        <v>0</v>
      </c>
      <c r="C54" s="321"/>
      <c r="D54" s="321"/>
      <c r="E54" s="321"/>
      <c r="F54" s="321"/>
      <c r="G54" s="322">
        <f>COUNTA(G5:G9,G11:G13,G15:G21,G23:G26,G28:G31,G51:G51,#REF!)</f>
        <v>24</v>
      </c>
      <c r="H54" s="323"/>
      <c r="I54" s="81">
        <f>SUM(I10,I14,I22,I27,I32,I35,I38,I41,I44,I47,I50,I53)</f>
        <v>3917000</v>
      </c>
    </row>
    <row r="55" spans="1:9">
      <c r="B55" s="64"/>
      <c r="C55" s="18"/>
      <c r="D55" s="64"/>
      <c r="E55" s="18"/>
      <c r="F55" s="18"/>
      <c r="G55" s="18"/>
      <c r="H55" s="64"/>
      <c r="I55" s="84"/>
    </row>
    <row r="56" spans="1:9">
      <c r="B56" s="64"/>
      <c r="C56" s="18"/>
      <c r="D56" s="64"/>
      <c r="E56" s="18"/>
      <c r="F56" s="18"/>
      <c r="G56" s="18"/>
      <c r="H56" s="64"/>
      <c r="I56" s="84"/>
    </row>
    <row r="57" spans="1:9">
      <c r="B57" s="64"/>
      <c r="C57" s="18"/>
      <c r="D57" s="64"/>
      <c r="E57" s="18"/>
      <c r="F57" s="18"/>
      <c r="G57" s="18"/>
      <c r="H57" s="64"/>
      <c r="I57" s="84"/>
    </row>
    <row r="59" spans="1:9">
      <c r="B59" s="64"/>
      <c r="C59" s="18"/>
      <c r="D59" s="64"/>
      <c r="E59" s="18"/>
      <c r="F59" s="18"/>
      <c r="G59" s="18"/>
      <c r="H59" s="64"/>
      <c r="I59" s="84"/>
    </row>
    <row r="60" spans="1:9">
      <c r="B60" s="64"/>
      <c r="C60" s="18"/>
      <c r="D60" s="64"/>
      <c r="E60" s="18"/>
      <c r="F60" s="18"/>
      <c r="G60" s="18"/>
      <c r="H60" s="64"/>
      <c r="I60" s="84"/>
    </row>
    <row r="61" spans="1:9">
      <c r="B61" s="64"/>
      <c r="C61" s="18"/>
      <c r="D61" s="64"/>
      <c r="E61" s="18"/>
      <c r="F61" s="18"/>
      <c r="G61" s="18"/>
      <c r="H61" s="64"/>
      <c r="I61" s="84"/>
    </row>
    <row r="62" spans="1:9">
      <c r="B62" s="64"/>
      <c r="C62" s="18"/>
      <c r="D62" s="64"/>
      <c r="E62" s="18"/>
      <c r="F62" s="18"/>
      <c r="G62" s="18"/>
      <c r="H62" s="64"/>
      <c r="I62" s="84"/>
    </row>
    <row r="63" spans="1:9">
      <c r="B63" s="64"/>
      <c r="C63" s="18"/>
      <c r="D63" s="64"/>
      <c r="E63" s="18"/>
      <c r="F63" s="18"/>
      <c r="G63" s="18"/>
      <c r="H63" s="64"/>
      <c r="I63" s="84"/>
    </row>
    <row r="64" spans="1:9">
      <c r="B64" s="64"/>
      <c r="C64" s="18"/>
      <c r="D64" s="64"/>
      <c r="E64" s="18"/>
      <c r="F64" s="18"/>
      <c r="G64" s="18"/>
      <c r="H64" s="64"/>
      <c r="I64" s="84"/>
    </row>
    <row r="65" spans="2:9">
      <c r="B65" s="64"/>
      <c r="C65" s="18"/>
      <c r="D65" s="64"/>
      <c r="E65" s="18"/>
      <c r="F65" s="18"/>
      <c r="G65" s="18"/>
      <c r="H65" s="64"/>
      <c r="I65" s="84"/>
    </row>
  </sheetData>
  <mergeCells count="31">
    <mergeCell ref="B1:I2"/>
    <mergeCell ref="A5:A10"/>
    <mergeCell ref="B10:F10"/>
    <mergeCell ref="G10:H10"/>
    <mergeCell ref="A11:A14"/>
    <mergeCell ref="B14:F14"/>
    <mergeCell ref="G14:H14"/>
    <mergeCell ref="A15:A22"/>
    <mergeCell ref="B22:F22"/>
    <mergeCell ref="G22:H22"/>
    <mergeCell ref="A23:A27"/>
    <mergeCell ref="B27:F27"/>
    <mergeCell ref="G27:H27"/>
    <mergeCell ref="A28:A32"/>
    <mergeCell ref="G32:H32"/>
    <mergeCell ref="A33:A35"/>
    <mergeCell ref="G35:H35"/>
    <mergeCell ref="A36:A38"/>
    <mergeCell ref="G38:H38"/>
    <mergeCell ref="A39:A41"/>
    <mergeCell ref="G41:H41"/>
    <mergeCell ref="A42:A44"/>
    <mergeCell ref="G44:H44"/>
    <mergeCell ref="A45:A47"/>
    <mergeCell ref="G47:H47"/>
    <mergeCell ref="A48:A50"/>
    <mergeCell ref="G50:H50"/>
    <mergeCell ref="A51:A53"/>
    <mergeCell ref="G53:H53"/>
    <mergeCell ref="B54:F54"/>
    <mergeCell ref="G54:H54"/>
  </mergeCells>
  <phoneticPr fontId="2" type="noConversion"/>
  <pageMargins left="0.7" right="0.7" top="0.75" bottom="0.75" header="0.3" footer="0.3"/>
  <pageSetup paperSize="9" scale="63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56"/>
  <sheetViews>
    <sheetView zoomScaleNormal="100" zoomScaleSheetLayoutView="130" workbookViewId="0">
      <selection activeCell="F21" sqref="F21"/>
    </sheetView>
  </sheetViews>
  <sheetFormatPr defaultRowHeight="16.5"/>
  <cols>
    <col min="1" max="1" width="9" style="8"/>
    <col min="2" max="2" width="9.75" bestFit="1" customWidth="1"/>
    <col min="3" max="3" width="10.5" style="1" bestFit="1" customWidth="1"/>
    <col min="4" max="4" width="45" bestFit="1" customWidth="1"/>
    <col min="5" max="5" width="20.5" style="1" bestFit="1" customWidth="1"/>
    <col min="6" max="6" width="35.75" style="1" bestFit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>
      <c r="B1" s="262" t="s">
        <v>1</v>
      </c>
      <c r="C1" s="262"/>
      <c r="D1" s="262"/>
      <c r="E1" s="262"/>
      <c r="F1" s="262"/>
      <c r="G1" s="262"/>
      <c r="H1" s="262"/>
      <c r="I1" s="262"/>
    </row>
    <row r="2" spans="1:9" ht="16.5" customHeight="1" thickBot="1">
      <c r="B2" s="263"/>
      <c r="C2" s="263"/>
      <c r="D2" s="263"/>
      <c r="E2" s="263"/>
      <c r="F2" s="263"/>
      <c r="G2" s="263"/>
      <c r="H2" s="263"/>
      <c r="I2" s="263"/>
    </row>
    <row r="3" spans="1:9" ht="16.5" customHeight="1" thickTop="1">
      <c r="B3" s="3"/>
      <c r="C3" s="3"/>
      <c r="D3" s="3"/>
      <c r="E3" s="3"/>
      <c r="F3" s="3"/>
      <c r="G3" s="3"/>
      <c r="H3" s="3"/>
      <c r="I3" s="3"/>
    </row>
    <row r="4" spans="1:9" s="10" customFormat="1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>
      <c r="A5" s="260" t="s">
        <v>10</v>
      </c>
      <c r="B5" s="106" t="s">
        <v>42</v>
      </c>
      <c r="C5" s="68"/>
      <c r="D5" s="68" t="s">
        <v>130</v>
      </c>
      <c r="E5" s="107" t="s">
        <v>43</v>
      </c>
      <c r="F5" s="68" t="s">
        <v>165</v>
      </c>
      <c r="G5" s="102" t="s">
        <v>30</v>
      </c>
      <c r="H5" s="68">
        <v>6</v>
      </c>
      <c r="I5" s="108">
        <v>150000</v>
      </c>
    </row>
    <row r="6" spans="1:9" s="11" customFormat="1" ht="16.5" customHeight="1">
      <c r="A6" s="260"/>
      <c r="B6" s="332" t="s">
        <v>10</v>
      </c>
      <c r="C6" s="332"/>
      <c r="D6" s="332"/>
      <c r="E6" s="332"/>
      <c r="F6" s="332"/>
      <c r="G6" s="253">
        <f>COUNTA(G5:G5)</f>
        <v>1</v>
      </c>
      <c r="H6" s="254"/>
      <c r="I6" s="12">
        <f>SUM(I5:I5)</f>
        <v>150000</v>
      </c>
    </row>
    <row r="7" spans="1:9" s="8" customFormat="1" ht="16.5" customHeight="1">
      <c r="A7" s="260" t="s">
        <v>18</v>
      </c>
      <c r="B7" s="88" t="s">
        <v>114</v>
      </c>
      <c r="C7" s="92"/>
      <c r="D7" s="92" t="s">
        <v>166</v>
      </c>
      <c r="E7" s="93" t="s">
        <v>124</v>
      </c>
      <c r="F7" s="109" t="s">
        <v>168</v>
      </c>
      <c r="G7" s="61" t="s">
        <v>30</v>
      </c>
      <c r="H7" s="62" t="s">
        <v>171</v>
      </c>
      <c r="I7" s="110">
        <v>69000</v>
      </c>
    </row>
    <row r="8" spans="1:9" s="8" customFormat="1" ht="16.5" customHeight="1">
      <c r="A8" s="261"/>
      <c r="B8" s="92" t="s">
        <v>125</v>
      </c>
      <c r="C8" s="92"/>
      <c r="D8" s="92" t="s">
        <v>206</v>
      </c>
      <c r="E8" s="93" t="s">
        <v>43</v>
      </c>
      <c r="F8" s="90" t="s">
        <v>169</v>
      </c>
      <c r="G8" s="61" t="s">
        <v>30</v>
      </c>
      <c r="H8" s="62" t="s">
        <v>172</v>
      </c>
      <c r="I8" s="110">
        <v>150000</v>
      </c>
    </row>
    <row r="9" spans="1:9" s="8" customFormat="1" ht="16.5" customHeight="1">
      <c r="A9" s="260"/>
      <c r="B9" s="92" t="s">
        <v>120</v>
      </c>
      <c r="C9" s="92"/>
      <c r="D9" s="92" t="s">
        <v>167</v>
      </c>
      <c r="E9" s="93" t="s">
        <v>126</v>
      </c>
      <c r="F9" s="90" t="s">
        <v>170</v>
      </c>
      <c r="G9" s="61" t="s">
        <v>30</v>
      </c>
      <c r="H9" s="63">
        <v>6</v>
      </c>
      <c r="I9" s="110">
        <v>100000</v>
      </c>
    </row>
    <row r="10" spans="1:9" s="11" customFormat="1" ht="16.5" customHeight="1">
      <c r="A10" s="260"/>
      <c r="B10" s="329" t="s">
        <v>11</v>
      </c>
      <c r="C10" s="330"/>
      <c r="D10" s="330"/>
      <c r="E10" s="330"/>
      <c r="F10" s="331"/>
      <c r="G10" s="253">
        <f>COUNTA(G7:G9)</f>
        <v>3</v>
      </c>
      <c r="H10" s="254"/>
      <c r="I10" s="12">
        <f>SUM(I7:I9)</f>
        <v>319000</v>
      </c>
    </row>
    <row r="11" spans="1:9" s="11" customFormat="1" ht="16.5" customHeight="1">
      <c r="A11" s="260" t="s">
        <v>19</v>
      </c>
      <c r="B11" s="88" t="s">
        <v>57</v>
      </c>
      <c r="C11" s="17"/>
      <c r="D11" s="111" t="s">
        <v>173</v>
      </c>
      <c r="E11" s="92" t="s">
        <v>59</v>
      </c>
      <c r="F11" s="111" t="s">
        <v>210</v>
      </c>
      <c r="G11" s="61" t="s">
        <v>30</v>
      </c>
      <c r="H11" s="62" t="s">
        <v>172</v>
      </c>
      <c r="I11" s="110">
        <v>85000</v>
      </c>
    </row>
    <row r="12" spans="1:9" s="11" customFormat="1" ht="16.5" customHeight="1">
      <c r="A12" s="260"/>
      <c r="B12" s="92" t="s">
        <v>58</v>
      </c>
      <c r="C12" s="17"/>
      <c r="D12" s="111" t="s">
        <v>174</v>
      </c>
      <c r="E12" s="92" t="s">
        <v>45</v>
      </c>
      <c r="F12" s="111" t="s">
        <v>175</v>
      </c>
      <c r="G12" s="61" t="s">
        <v>30</v>
      </c>
      <c r="H12" s="63">
        <v>5</v>
      </c>
      <c r="I12" s="110">
        <v>80000</v>
      </c>
    </row>
    <row r="13" spans="1:9" s="11" customFormat="1" ht="16.5" customHeight="1">
      <c r="A13" s="260"/>
      <c r="B13" s="329" t="s">
        <v>12</v>
      </c>
      <c r="C13" s="330"/>
      <c r="D13" s="330"/>
      <c r="E13" s="330"/>
      <c r="F13" s="331"/>
      <c r="G13" s="253">
        <f>COUNTA(G11:G12)</f>
        <v>2</v>
      </c>
      <c r="H13" s="254"/>
      <c r="I13" s="12">
        <f>SUM(I11:I12)</f>
        <v>165000</v>
      </c>
    </row>
    <row r="14" spans="1:9" s="25" customFormat="1" ht="16.5" customHeight="1">
      <c r="A14" s="260" t="s">
        <v>20</v>
      </c>
      <c r="B14" s="88" t="s">
        <v>78</v>
      </c>
      <c r="C14" s="88"/>
      <c r="D14" s="88" t="s">
        <v>176</v>
      </c>
      <c r="E14" s="89" t="s">
        <v>43</v>
      </c>
      <c r="F14" s="90" t="s">
        <v>179</v>
      </c>
      <c r="G14" s="61" t="s">
        <v>30</v>
      </c>
      <c r="H14" s="63">
        <v>5</v>
      </c>
      <c r="I14" s="110">
        <v>93000</v>
      </c>
    </row>
    <row r="15" spans="1:9" s="25" customFormat="1" ht="16.5" customHeight="1">
      <c r="A15" s="261"/>
      <c r="B15" s="88" t="s">
        <v>79</v>
      </c>
      <c r="C15" s="88"/>
      <c r="D15" s="88" t="s">
        <v>177</v>
      </c>
      <c r="E15" s="89" t="s">
        <v>80</v>
      </c>
      <c r="F15" s="90" t="s">
        <v>180</v>
      </c>
      <c r="G15" s="61" t="s">
        <v>30</v>
      </c>
      <c r="H15" s="67">
        <v>12</v>
      </c>
      <c r="I15" s="110">
        <v>328000</v>
      </c>
    </row>
    <row r="16" spans="1:9" s="25" customFormat="1" ht="16.5" customHeight="1">
      <c r="A16" s="260"/>
      <c r="B16" s="88" t="s">
        <v>81</v>
      </c>
      <c r="C16" s="88"/>
      <c r="D16" s="88" t="s">
        <v>178</v>
      </c>
      <c r="E16" s="89" t="s">
        <v>82</v>
      </c>
      <c r="F16" s="90" t="s">
        <v>181</v>
      </c>
      <c r="G16" s="61" t="s">
        <v>30</v>
      </c>
      <c r="H16" s="63">
        <v>15</v>
      </c>
      <c r="I16" s="110">
        <v>250000</v>
      </c>
    </row>
    <row r="17" spans="1:9" s="11" customFormat="1" ht="16.5" customHeight="1">
      <c r="A17" s="260"/>
      <c r="B17" s="329" t="s">
        <v>13</v>
      </c>
      <c r="C17" s="330"/>
      <c r="D17" s="330"/>
      <c r="E17" s="330"/>
      <c r="F17" s="331"/>
      <c r="G17" s="253">
        <f>COUNTA(G14:G16)</f>
        <v>3</v>
      </c>
      <c r="H17" s="254"/>
      <c r="I17" s="12">
        <f>SUM(I14:I16)</f>
        <v>671000</v>
      </c>
    </row>
    <row r="18" spans="1:9" s="25" customFormat="1" ht="16.5" customHeight="1">
      <c r="A18" s="260" t="s">
        <v>21</v>
      </c>
      <c r="B18" s="112" t="s">
        <v>99</v>
      </c>
      <c r="C18" s="112"/>
      <c r="D18" s="112" t="s">
        <v>207</v>
      </c>
      <c r="E18" s="112" t="s">
        <v>59</v>
      </c>
      <c r="F18" s="87" t="s">
        <v>192</v>
      </c>
      <c r="G18" s="61" t="s">
        <v>30</v>
      </c>
      <c r="H18" s="69">
        <v>20</v>
      </c>
      <c r="I18" s="113">
        <v>120000</v>
      </c>
    </row>
    <row r="19" spans="1:9" s="25" customFormat="1" ht="16.5" customHeight="1">
      <c r="A19" s="261"/>
      <c r="B19" s="112" t="s">
        <v>100</v>
      </c>
      <c r="C19" s="112"/>
      <c r="D19" s="112" t="s">
        <v>190</v>
      </c>
      <c r="E19" s="112" t="s">
        <v>39</v>
      </c>
      <c r="F19" s="87" t="s">
        <v>193</v>
      </c>
      <c r="G19" s="61" t="s">
        <v>30</v>
      </c>
      <c r="H19" s="69">
        <v>12</v>
      </c>
      <c r="I19" s="113">
        <v>112000</v>
      </c>
    </row>
    <row r="20" spans="1:9" s="25" customFormat="1" ht="16.5" customHeight="1">
      <c r="A20" s="260"/>
      <c r="B20" s="112" t="s">
        <v>188</v>
      </c>
      <c r="C20" s="112"/>
      <c r="D20" s="112" t="s">
        <v>191</v>
      </c>
      <c r="E20" s="112" t="s">
        <v>189</v>
      </c>
      <c r="F20" s="87" t="s">
        <v>194</v>
      </c>
      <c r="G20" s="61" t="s">
        <v>30</v>
      </c>
      <c r="H20" s="69">
        <v>22</v>
      </c>
      <c r="I20" s="113">
        <v>185000</v>
      </c>
    </row>
    <row r="21" spans="1:9" s="11" customFormat="1" ht="16.5" customHeight="1">
      <c r="A21" s="260"/>
      <c r="B21" s="98"/>
      <c r="C21" s="99"/>
      <c r="D21" s="99"/>
      <c r="E21" s="99"/>
      <c r="F21" s="100" t="s">
        <v>14</v>
      </c>
      <c r="G21" s="253">
        <f>COUNTA(G18:G20)</f>
        <v>3</v>
      </c>
      <c r="H21" s="254"/>
      <c r="I21" s="12">
        <f>SUM(I18:I20)</f>
        <v>417000</v>
      </c>
    </row>
    <row r="22" spans="1:9" s="25" customFormat="1" ht="16.5" customHeight="1">
      <c r="A22" s="260" t="s">
        <v>22</v>
      </c>
      <c r="B22" s="112" t="s">
        <v>159</v>
      </c>
      <c r="C22" s="112"/>
      <c r="D22" s="112" t="s">
        <v>208</v>
      </c>
      <c r="E22" s="112" t="s">
        <v>43</v>
      </c>
      <c r="F22" s="87" t="s">
        <v>184</v>
      </c>
      <c r="G22" s="61" t="s">
        <v>30</v>
      </c>
      <c r="H22" s="69">
        <v>5</v>
      </c>
      <c r="I22" s="113">
        <v>97000</v>
      </c>
    </row>
    <row r="23" spans="1:9" s="25" customFormat="1" ht="16.5" customHeight="1">
      <c r="A23" s="260"/>
      <c r="B23" s="112" t="s">
        <v>160</v>
      </c>
      <c r="C23" s="112"/>
      <c r="D23" s="112" t="s">
        <v>183</v>
      </c>
      <c r="E23" s="112" t="s">
        <v>161</v>
      </c>
      <c r="F23" s="87" t="s">
        <v>185</v>
      </c>
      <c r="G23" s="61" t="s">
        <v>30</v>
      </c>
      <c r="H23" s="69">
        <v>3</v>
      </c>
      <c r="I23" s="113">
        <v>80000</v>
      </c>
    </row>
    <row r="24" spans="1:9" s="25" customFormat="1" ht="16.5" customHeight="1">
      <c r="A24" s="260"/>
      <c r="B24" s="112" t="s">
        <v>162</v>
      </c>
      <c r="C24" s="112"/>
      <c r="D24" s="112" t="s">
        <v>182</v>
      </c>
      <c r="E24" s="112" t="s">
        <v>39</v>
      </c>
      <c r="F24" s="87" t="s">
        <v>186</v>
      </c>
      <c r="G24" s="61" t="s">
        <v>30</v>
      </c>
      <c r="H24" s="69">
        <v>5</v>
      </c>
      <c r="I24" s="113">
        <v>75000</v>
      </c>
    </row>
    <row r="25" spans="1:9" s="25" customFormat="1" ht="16.5" customHeight="1">
      <c r="A25" s="260"/>
      <c r="B25" s="112" t="s">
        <v>163</v>
      </c>
      <c r="C25" s="112"/>
      <c r="D25" s="112" t="s">
        <v>209</v>
      </c>
      <c r="E25" s="112" t="s">
        <v>164</v>
      </c>
      <c r="F25" s="87" t="s">
        <v>187</v>
      </c>
      <c r="G25" s="61" t="s">
        <v>30</v>
      </c>
      <c r="H25" s="69">
        <v>8</v>
      </c>
      <c r="I25" s="113">
        <v>156000</v>
      </c>
    </row>
    <row r="26" spans="1:9" s="11" customFormat="1" ht="16.5" customHeight="1">
      <c r="A26" s="260"/>
      <c r="B26" s="98"/>
      <c r="C26" s="99"/>
      <c r="D26" s="99"/>
      <c r="E26" s="99"/>
      <c r="F26" s="100" t="s">
        <v>14</v>
      </c>
      <c r="G26" s="253">
        <f>COUNTA(G22:G25)</f>
        <v>4</v>
      </c>
      <c r="H26" s="254"/>
      <c r="I26" s="12">
        <f>SUM(I22:I25)</f>
        <v>408000</v>
      </c>
    </row>
    <row r="27" spans="1:9" s="25" customFormat="1" ht="16.5" customHeight="1">
      <c r="A27" s="260" t="s">
        <v>23</v>
      </c>
      <c r="B27" s="27"/>
      <c r="C27" s="27"/>
      <c r="D27" s="39"/>
      <c r="E27" s="29"/>
      <c r="F27" s="37"/>
      <c r="G27" s="26"/>
      <c r="H27" s="28"/>
      <c r="I27" s="24"/>
    </row>
    <row r="28" spans="1:9" s="25" customFormat="1" ht="16.5" customHeight="1">
      <c r="A28" s="260"/>
      <c r="B28" s="27"/>
      <c r="C28" s="27"/>
      <c r="D28" s="39"/>
      <c r="E28" s="15"/>
      <c r="F28" s="37"/>
      <c r="G28" s="26"/>
      <c r="H28" s="28"/>
      <c r="I28" s="24"/>
    </row>
    <row r="29" spans="1:9" s="11" customFormat="1" ht="16.5" customHeight="1">
      <c r="A29" s="260"/>
      <c r="B29" s="45"/>
      <c r="C29" s="46"/>
      <c r="D29" s="46"/>
      <c r="E29" s="46"/>
      <c r="F29" s="47" t="s">
        <v>14</v>
      </c>
      <c r="G29" s="253">
        <f>COUNTA(G27:G27,G28:G28)</f>
        <v>0</v>
      </c>
      <c r="H29" s="254"/>
      <c r="I29" s="12">
        <f>SUM(I27:I28)</f>
        <v>0</v>
      </c>
    </row>
    <row r="30" spans="1:9" s="25" customFormat="1" ht="16.5" customHeight="1">
      <c r="A30" s="260" t="s">
        <v>24</v>
      </c>
      <c r="B30" s="27"/>
      <c r="C30" s="27"/>
      <c r="D30" s="39"/>
      <c r="E30" s="29"/>
      <c r="F30" s="37"/>
      <c r="G30" s="26"/>
      <c r="H30" s="28"/>
      <c r="I30" s="24"/>
    </row>
    <row r="31" spans="1:9" s="25" customFormat="1" ht="16.5" customHeight="1">
      <c r="A31" s="260"/>
      <c r="B31" s="27"/>
      <c r="C31" s="27"/>
      <c r="D31" s="39"/>
      <c r="E31" s="15"/>
      <c r="F31" s="37"/>
      <c r="G31" s="26"/>
      <c r="H31" s="28"/>
      <c r="I31" s="24"/>
    </row>
    <row r="32" spans="1:9" s="11" customFormat="1" ht="16.5" customHeight="1">
      <c r="A32" s="260"/>
      <c r="B32" s="45"/>
      <c r="C32" s="46"/>
      <c r="D32" s="46"/>
      <c r="E32" s="46"/>
      <c r="F32" s="47" t="s">
        <v>14</v>
      </c>
      <c r="G32" s="253">
        <f>COUNTA(G30:G30,G31:G31)</f>
        <v>0</v>
      </c>
      <c r="H32" s="254"/>
      <c r="I32" s="12">
        <f>SUM(I30:I31)</f>
        <v>0</v>
      </c>
    </row>
    <row r="33" spans="1:9" s="25" customFormat="1" ht="16.5" customHeight="1">
      <c r="A33" s="260" t="s">
        <v>25</v>
      </c>
      <c r="B33" s="27"/>
      <c r="C33" s="27"/>
      <c r="D33" s="39"/>
      <c r="E33" s="29"/>
      <c r="F33" s="37"/>
      <c r="G33" s="26"/>
      <c r="H33" s="28"/>
      <c r="I33" s="24"/>
    </row>
    <row r="34" spans="1:9" s="25" customFormat="1" ht="16.5" customHeight="1">
      <c r="A34" s="260"/>
      <c r="B34" s="27"/>
      <c r="C34" s="27"/>
      <c r="D34" s="39"/>
      <c r="E34" s="15"/>
      <c r="F34" s="37"/>
      <c r="G34" s="26"/>
      <c r="H34" s="28"/>
      <c r="I34" s="24"/>
    </row>
    <row r="35" spans="1:9" s="11" customFormat="1" ht="16.5" customHeight="1">
      <c r="A35" s="260"/>
      <c r="B35" s="45"/>
      <c r="C35" s="46"/>
      <c r="D35" s="46"/>
      <c r="E35" s="46"/>
      <c r="F35" s="47" t="s">
        <v>14</v>
      </c>
      <c r="G35" s="253">
        <f>COUNTA(G33:G33,G34:G34)</f>
        <v>0</v>
      </c>
      <c r="H35" s="254"/>
      <c r="I35" s="12">
        <f>SUM(I33:I34)</f>
        <v>0</v>
      </c>
    </row>
    <row r="36" spans="1:9" s="25" customFormat="1" ht="16.5" customHeight="1">
      <c r="A36" s="260" t="s">
        <v>26</v>
      </c>
      <c r="B36" s="27"/>
      <c r="C36" s="27"/>
      <c r="D36" s="39"/>
      <c r="E36" s="7"/>
      <c r="F36" s="38"/>
      <c r="G36" s="26"/>
      <c r="H36" s="28"/>
      <c r="I36" s="24"/>
    </row>
    <row r="37" spans="1:9" s="25" customFormat="1" ht="16.5" customHeight="1">
      <c r="A37" s="260"/>
      <c r="B37" s="27"/>
      <c r="C37" s="27"/>
      <c r="D37" s="40"/>
      <c r="E37" s="15"/>
      <c r="F37" s="37"/>
      <c r="G37" s="26"/>
      <c r="H37" s="28"/>
      <c r="I37" s="24"/>
    </row>
    <row r="38" spans="1:9" s="11" customFormat="1" ht="16.5" customHeight="1">
      <c r="A38" s="260"/>
      <c r="B38" s="45"/>
      <c r="C38" s="46"/>
      <c r="D38" s="46"/>
      <c r="E38" s="46"/>
      <c r="F38" s="47" t="s">
        <v>15</v>
      </c>
      <c r="G38" s="253">
        <f>COUNTA(G36:G36,#REF!)</f>
        <v>1</v>
      </c>
      <c r="H38" s="254"/>
      <c r="I38" s="12">
        <f>SUM(I36:I37)</f>
        <v>0</v>
      </c>
    </row>
    <row r="39" spans="1:9" s="25" customFormat="1" ht="16.5" customHeight="1">
      <c r="A39" s="260" t="s">
        <v>27</v>
      </c>
      <c r="B39" s="27"/>
      <c r="C39" s="27"/>
      <c r="D39" s="39"/>
      <c r="E39" s="29"/>
      <c r="F39" s="37"/>
      <c r="G39" s="26"/>
      <c r="H39" s="28"/>
      <c r="I39" s="24"/>
    </row>
    <row r="40" spans="1:9" s="25" customFormat="1" ht="16.5" customHeight="1">
      <c r="A40" s="260"/>
      <c r="B40" s="27"/>
      <c r="C40" s="27"/>
      <c r="D40" s="39"/>
      <c r="E40" s="15"/>
      <c r="F40" s="37"/>
      <c r="G40" s="26"/>
      <c r="H40" s="28"/>
      <c r="I40" s="24"/>
    </row>
    <row r="41" spans="1:9" s="11" customFormat="1" ht="16.5" customHeight="1">
      <c r="A41" s="260"/>
      <c r="B41" s="45"/>
      <c r="C41" s="46"/>
      <c r="D41" s="46"/>
      <c r="E41" s="46"/>
      <c r="F41" s="47" t="s">
        <v>14</v>
      </c>
      <c r="G41" s="253">
        <f>COUNTA(G39:G39,G40:G40)</f>
        <v>0</v>
      </c>
      <c r="H41" s="254"/>
      <c r="I41" s="12">
        <f>SUM(I39:I40)</f>
        <v>0</v>
      </c>
    </row>
    <row r="42" spans="1:9" s="25" customFormat="1" ht="16.5" customHeight="1">
      <c r="A42" s="260" t="s">
        <v>28</v>
      </c>
      <c r="B42" s="27"/>
      <c r="C42" s="27"/>
      <c r="D42" s="39"/>
      <c r="E42" s="7"/>
      <c r="F42" s="38"/>
      <c r="G42" s="26"/>
      <c r="H42" s="28"/>
      <c r="I42" s="24"/>
    </row>
    <row r="43" spans="1:9" s="25" customFormat="1" ht="16.5" customHeight="1">
      <c r="A43" s="260"/>
      <c r="B43" s="27"/>
      <c r="C43" s="27"/>
      <c r="D43" s="40"/>
      <c r="E43" s="15"/>
      <c r="F43" s="37"/>
      <c r="G43" s="26"/>
      <c r="H43" s="28"/>
      <c r="I43" s="24"/>
    </row>
    <row r="44" spans="1:9" s="11" customFormat="1" ht="16.5" customHeight="1">
      <c r="A44" s="260"/>
      <c r="B44" s="45"/>
      <c r="C44" s="46"/>
      <c r="D44" s="46"/>
      <c r="E44" s="46"/>
      <c r="F44" s="47" t="s">
        <v>15</v>
      </c>
      <c r="G44" s="253">
        <f>COUNTA(G42:G42,#REF!)</f>
        <v>1</v>
      </c>
      <c r="H44" s="254"/>
      <c r="I44" s="12">
        <f>SUM(I42:I43)</f>
        <v>0</v>
      </c>
    </row>
    <row r="45" spans="1:9" s="10" customFormat="1" ht="16.5" customHeight="1">
      <c r="A45" s="49"/>
      <c r="B45" s="251" t="s">
        <v>0</v>
      </c>
      <c r="C45" s="251"/>
      <c r="D45" s="251"/>
      <c r="E45" s="251"/>
      <c r="F45" s="251"/>
      <c r="G45" s="255">
        <f>COUNTA(G5:G5,G7:G9,G11:G12,G14:G16,G18:G20,G42:G42,#REF!)</f>
        <v>13</v>
      </c>
      <c r="H45" s="256"/>
      <c r="I45" s="13">
        <f>SUM(I6,I10,I13,I17,I21,I26,I29,I32,I35,I38,I41,I44)</f>
        <v>2130000</v>
      </c>
    </row>
    <row r="46" spans="1:9">
      <c r="B46" s="2"/>
      <c r="C46" s="4"/>
      <c r="D46" s="2"/>
      <c r="E46" s="4"/>
      <c r="F46" s="4"/>
      <c r="G46" s="4"/>
      <c r="H46" s="2"/>
      <c r="I46" s="5"/>
    </row>
    <row r="47" spans="1:9">
      <c r="B47" s="2"/>
      <c r="C47" s="4"/>
      <c r="D47" s="2"/>
      <c r="E47" s="4"/>
      <c r="F47" s="4"/>
      <c r="G47" s="4"/>
      <c r="H47" s="2"/>
      <c r="I47" s="5"/>
    </row>
    <row r="48" spans="1:9">
      <c r="B48" s="2"/>
      <c r="C48" s="4"/>
      <c r="D48" s="2"/>
      <c r="E48" s="4"/>
      <c r="F48" s="4"/>
      <c r="G48" s="4"/>
      <c r="H48" s="2"/>
      <c r="I48" s="5"/>
    </row>
    <row r="50" spans="2:9">
      <c r="B50" s="2"/>
      <c r="C50" s="4"/>
      <c r="D50" s="2"/>
      <c r="E50" s="4"/>
      <c r="F50" s="4"/>
      <c r="G50" s="4"/>
      <c r="H50" s="2"/>
      <c r="I50" s="5"/>
    </row>
    <row r="51" spans="2:9">
      <c r="B51" s="2"/>
      <c r="C51" s="4"/>
      <c r="D51" s="2"/>
      <c r="E51" s="4"/>
      <c r="F51" s="4"/>
      <c r="G51" s="4"/>
      <c r="H51" s="2"/>
      <c r="I51" s="5"/>
    </row>
    <row r="52" spans="2:9">
      <c r="B52" s="2"/>
      <c r="C52" s="4"/>
      <c r="D52" s="2"/>
      <c r="E52" s="4"/>
      <c r="F52" s="4"/>
      <c r="G52" s="4"/>
      <c r="H52" s="2"/>
      <c r="I52" s="5"/>
    </row>
    <row r="53" spans="2:9">
      <c r="B53" s="2"/>
      <c r="C53" s="4"/>
      <c r="D53" s="2"/>
      <c r="E53" s="4"/>
      <c r="F53" s="4"/>
      <c r="G53" s="4"/>
      <c r="H53" s="2"/>
      <c r="I53" s="5"/>
    </row>
    <row r="54" spans="2:9">
      <c r="B54" s="2"/>
      <c r="C54" s="4"/>
      <c r="D54" s="2"/>
      <c r="E54" s="4"/>
      <c r="F54" s="4"/>
      <c r="G54" s="4"/>
      <c r="H54" s="2"/>
      <c r="I54" s="5"/>
    </row>
    <row r="55" spans="2:9">
      <c r="B55" s="2"/>
      <c r="C55" s="4"/>
      <c r="D55" s="2"/>
      <c r="E55" s="4"/>
      <c r="F55" s="4"/>
      <c r="G55" s="4"/>
      <c r="H55" s="2"/>
      <c r="I55" s="5"/>
    </row>
    <row r="56" spans="2:9">
      <c r="B56" s="2"/>
      <c r="C56" s="4"/>
      <c r="D56" s="2"/>
      <c r="E56" s="4"/>
      <c r="F56" s="4"/>
      <c r="G56" s="4"/>
      <c r="H56" s="2"/>
      <c r="I56" s="5"/>
    </row>
  </sheetData>
  <mergeCells count="31">
    <mergeCell ref="B1:I2"/>
    <mergeCell ref="A5:A6"/>
    <mergeCell ref="B6:F6"/>
    <mergeCell ref="G6:H6"/>
    <mergeCell ref="A7:A10"/>
    <mergeCell ref="B10:F10"/>
    <mergeCell ref="G10:H10"/>
    <mergeCell ref="A11:A13"/>
    <mergeCell ref="B13:F13"/>
    <mergeCell ref="G13:H13"/>
    <mergeCell ref="A14:A17"/>
    <mergeCell ref="B17:F17"/>
    <mergeCell ref="G17:H17"/>
    <mergeCell ref="A18:A21"/>
    <mergeCell ref="G21:H21"/>
    <mergeCell ref="A22:A26"/>
    <mergeCell ref="G26:H26"/>
    <mergeCell ref="A27:A29"/>
    <mergeCell ref="G29:H29"/>
    <mergeCell ref="A30:A32"/>
    <mergeCell ref="G32:H32"/>
    <mergeCell ref="A33:A35"/>
    <mergeCell ref="G35:H35"/>
    <mergeCell ref="A36:A38"/>
    <mergeCell ref="G38:H38"/>
    <mergeCell ref="A39:A41"/>
    <mergeCell ref="G41:H41"/>
    <mergeCell ref="A42:A44"/>
    <mergeCell ref="G44:H44"/>
    <mergeCell ref="B45:F45"/>
    <mergeCell ref="G45:H45"/>
  </mergeCells>
  <phoneticPr fontId="2" type="noConversion"/>
  <pageMargins left="0.7" right="0.7" top="0.75" bottom="0.75" header="0.3" footer="0.3"/>
  <pageSetup paperSize="9" scale="6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13</vt:i4>
      </vt:variant>
    </vt:vector>
  </HeadingPairs>
  <TitlesOfParts>
    <vt:vector size="25" baseType="lpstr">
      <vt:lpstr>원장님</vt:lpstr>
      <vt:lpstr>기획경영본부장(윤명현본부장)</vt:lpstr>
      <vt:lpstr>원장</vt:lpstr>
      <vt:lpstr>국립생태원장</vt:lpstr>
      <vt:lpstr>경영관리본부장</vt:lpstr>
      <vt:lpstr>생태기후연구본부장</vt:lpstr>
      <vt:lpstr>조사평가연구본부장</vt:lpstr>
      <vt:lpstr>전시교육본부장</vt:lpstr>
      <vt:lpstr>멸종위기종복원센터장</vt:lpstr>
      <vt:lpstr>경조사비</vt:lpstr>
      <vt:lpstr>전시생태관리본부 (이원효본부장)</vt:lpstr>
      <vt:lpstr>생태교육협력본부(권혁균 본부장)</vt:lpstr>
      <vt:lpstr>경영관리본부장!Print_Area</vt:lpstr>
      <vt:lpstr>경조사비!Print_Area</vt:lpstr>
      <vt:lpstr>국립생태원장!Print_Area</vt:lpstr>
      <vt:lpstr>'기획경영본부장(윤명현본부장)'!Print_Area</vt:lpstr>
      <vt:lpstr>멸종위기종복원센터장!Print_Area</vt:lpstr>
      <vt:lpstr>'생태교육협력본부(권혁균 본부장)'!Print_Area</vt:lpstr>
      <vt:lpstr>생태기후연구본부장!Print_Area</vt:lpstr>
      <vt:lpstr>원장!Print_Area</vt:lpstr>
      <vt:lpstr>원장님!Print_Area</vt:lpstr>
      <vt:lpstr>전시교육본부장!Print_Area</vt:lpstr>
      <vt:lpstr>'전시생태관리본부 (이원효본부장)'!Print_Area</vt:lpstr>
      <vt:lpstr>조사평가연구본부장!Print_Area</vt:lpstr>
      <vt:lpstr>국립생태원장!Print_Titles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김수민</cp:lastModifiedBy>
  <cp:lastPrinted>2025-04-02T01:21:47Z</cp:lastPrinted>
  <dcterms:created xsi:type="dcterms:W3CDTF">2014-10-16T08:09:27Z</dcterms:created>
  <dcterms:modified xsi:type="dcterms:W3CDTF">2026-02-04T05:45:46Z</dcterms:modified>
</cp:coreProperties>
</file>