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135" windowWidth="28035" windowHeight="14580"/>
  </bookViews>
  <sheets>
    <sheet name="원가계산서" sheetId="3" r:id="rId1"/>
    <sheet name="공종별집계표" sheetId="10" r:id="rId2"/>
    <sheet name="공종별내역서" sheetId="9" r:id="rId3"/>
    <sheet name="일위대가목록" sheetId="8" r:id="rId4"/>
    <sheet name=" 공사설정 " sheetId="2" r:id="rId5"/>
    <sheet name="Sheet1" sheetId="1" r:id="rId6"/>
  </sheets>
  <definedNames>
    <definedName name="_xlnm.Print_Area" localSheetId="2">공종별내역서!$A$1:$M$387</definedName>
    <definedName name="_xlnm.Print_Area" localSheetId="1">공종별집계표!$A$1:$M$27</definedName>
    <definedName name="_xlnm.Print_Area" localSheetId="3">일위대가목록!$A$1:$J$150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  <definedName name="_xlnm.Print_Titles" localSheetId="3">일위대가목록!$1:$3</definedName>
  </definedNames>
  <calcPr calcId="125725"/>
</workbook>
</file>

<file path=xl/calcChain.xml><?xml version="1.0" encoding="utf-8"?>
<calcChain xmlns="http://schemas.openxmlformats.org/spreadsheetml/2006/main">
  <c r="I22" i="10"/>
  <c r="J22" s="1"/>
  <c r="I18"/>
  <c r="J18" s="1"/>
  <c r="G18"/>
  <c r="H18" s="1"/>
  <c r="G6" i="9"/>
  <c r="H6" s="1"/>
  <c r="G5"/>
  <c r="H5" s="1"/>
  <c r="F21" i="10"/>
  <c r="L21" s="1"/>
  <c r="H21"/>
  <c r="J21"/>
  <c r="K21"/>
  <c r="E18"/>
  <c r="I20" l="1"/>
  <c r="J20" s="1"/>
  <c r="G22"/>
  <c r="H22" s="1"/>
  <c r="E22"/>
  <c r="F22"/>
  <c r="L22" s="1"/>
  <c r="T22" s="1"/>
  <c r="G20"/>
  <c r="H20" s="1"/>
  <c r="E20"/>
  <c r="F20" s="1"/>
  <c r="K18"/>
  <c r="F18"/>
  <c r="G10"/>
  <c r="H10" s="1"/>
  <c r="G9"/>
  <c r="H9" s="1"/>
  <c r="E6" i="9"/>
  <c r="E5"/>
  <c r="L18" i="10"/>
  <c r="G7" l="1"/>
  <c r="H7" s="1"/>
  <c r="F6" i="9"/>
  <c r="G16" i="10"/>
  <c r="H16" s="1"/>
  <c r="G19"/>
  <c r="H19" s="1"/>
  <c r="G8"/>
  <c r="H8" s="1"/>
  <c r="F5" i="9"/>
  <c r="I19" i="10"/>
  <c r="J19" s="1"/>
  <c r="I8"/>
  <c r="J8" s="1"/>
  <c r="G12"/>
  <c r="H12" s="1"/>
  <c r="G15"/>
  <c r="H15" s="1"/>
  <c r="I12"/>
  <c r="J12" s="1"/>
  <c r="K22"/>
  <c r="L20"/>
  <c r="K20"/>
  <c r="G13"/>
  <c r="H13" s="1"/>
  <c r="I13" l="1"/>
  <c r="J13" s="1"/>
  <c r="G14"/>
  <c r="H14" s="1"/>
  <c r="G17"/>
  <c r="H17" s="1"/>
  <c r="G11" l="1"/>
  <c r="H11" s="1"/>
  <c r="G6" s="1"/>
  <c r="H6" s="1"/>
  <c r="G5" s="1"/>
  <c r="H5" s="1"/>
  <c r="I10"/>
  <c r="J10" s="1"/>
  <c r="H27" l="1"/>
  <c r="E8" i="3"/>
  <c r="E9" l="1"/>
  <c r="E10" s="1"/>
  <c r="E16"/>
  <c r="E17"/>
  <c r="I17" i="10"/>
  <c r="J17" s="1"/>
  <c r="I16"/>
  <c r="J16" s="1"/>
  <c r="I9"/>
  <c r="J9" s="1"/>
  <c r="E16" l="1"/>
  <c r="E7"/>
  <c r="E13" i="3"/>
  <c r="E12"/>
  <c r="F7" i="10" l="1"/>
  <c r="F16"/>
  <c r="L16" s="1"/>
  <c r="K16"/>
  <c r="I15" l="1"/>
  <c r="J15" s="1"/>
  <c r="I11"/>
  <c r="J11" s="1"/>
  <c r="E15" l="1"/>
  <c r="E9"/>
  <c r="E12"/>
  <c r="I14"/>
  <c r="J14" s="1"/>
  <c r="F9" l="1"/>
  <c r="L9" s="1"/>
  <c r="K9"/>
  <c r="F12"/>
  <c r="L12" s="1"/>
  <c r="K12"/>
  <c r="F15"/>
  <c r="L15" s="1"/>
  <c r="K15"/>
  <c r="E8" l="1"/>
  <c r="E10"/>
  <c r="F10" l="1"/>
  <c r="L10" s="1"/>
  <c r="K10"/>
  <c r="F8"/>
  <c r="K8"/>
  <c r="E13" l="1"/>
  <c r="L8"/>
  <c r="F13" l="1"/>
  <c r="L13" s="1"/>
  <c r="K13"/>
  <c r="I6" i="9" l="1"/>
  <c r="E19" i="10"/>
  <c r="J6" i="9" l="1"/>
  <c r="L6" s="1"/>
  <c r="K6"/>
  <c r="F19" i="10"/>
  <c r="L19" s="1"/>
  <c r="K19"/>
  <c r="I5" i="9"/>
  <c r="J5" l="1"/>
  <c r="K5"/>
  <c r="E14" i="10"/>
  <c r="E11" l="1"/>
  <c r="K14"/>
  <c r="F14"/>
  <c r="L14" s="1"/>
  <c r="I7"/>
  <c r="L5" i="9"/>
  <c r="E17" i="10"/>
  <c r="K17" l="1"/>
  <c r="F17"/>
  <c r="L17" s="1"/>
  <c r="J7"/>
  <c r="K7"/>
  <c r="F11"/>
  <c r="K11"/>
  <c r="I6" l="1"/>
  <c r="J6" s="1"/>
  <c r="I5" s="1"/>
  <c r="J5" s="1"/>
  <c r="L7"/>
  <c r="L11"/>
  <c r="E6"/>
  <c r="F6" l="1"/>
  <c r="K6"/>
  <c r="J27"/>
  <c r="E11" i="3"/>
  <c r="E5" i="10" l="1"/>
  <c r="L6"/>
  <c r="F5" l="1"/>
  <c r="K5"/>
  <c r="F27" l="1"/>
  <c r="L5"/>
  <c r="L27" s="1"/>
  <c r="E4" i="3"/>
  <c r="E7" s="1"/>
  <c r="E21" l="1"/>
  <c r="E20"/>
  <c r="E19"/>
  <c r="E18"/>
</calcChain>
</file>

<file path=xl/sharedStrings.xml><?xml version="1.0" encoding="utf-8"?>
<sst xmlns="http://schemas.openxmlformats.org/spreadsheetml/2006/main" count="3509" uniqueCount="1073">
  <si>
    <t>공 종 별 집 계 표</t>
  </si>
  <si>
    <t>[ 2017 생태교육 야외학습장 신축공사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</si>
  <si>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</si>
  <si>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</si>
  <si>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</si>
  <si>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</si>
  <si>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</si>
  <si>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</si>
  <si>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</si>
  <si>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</si>
  <si>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</si>
  <si>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</si>
  <si>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</si>
  <si>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</si>
  <si>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</si>
  <si>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</si>
  <si>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</si>
  <si>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</si>
  <si>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</si>
  <si>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</si>
  <si>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</si>
  <si>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</si>
  <si>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</si>
  <si>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</si>
  <si>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</si>
  <si>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</si>
  <si>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</si>
  <si>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</si>
  <si>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</si>
  <si>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</si>
  <si>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</si>
  <si>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</si>
  <si>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</si>
  <si>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</si>
  <si>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</si>
  <si>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</si>
  <si>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</si>
  <si>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</si>
  <si>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</si>
  <si>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</si>
  <si>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</si>
  <si>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</si>
  <si>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</si>
  <si>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</si>
  <si>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</si>
  <si>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</si>
  <si>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</si>
  <si>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</si>
  <si>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</si>
  <si>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</si>
  <si>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</si>
  <si>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2017 생태교육 야외학습장 신축공사</t>
  </si>
  <si>
    <t/>
  </si>
  <si>
    <t>01</t>
  </si>
  <si>
    <t>0101  【01】건축공사</t>
  </si>
  <si>
    <t>0101</t>
  </si>
  <si>
    <t>010101  가설공사</t>
  </si>
  <si>
    <t>010101</t>
  </si>
  <si>
    <t>컨테이너형 가설건축물 - 사무실</t>
  </si>
  <si>
    <t>3.0*6.0*2.6m, 3개월</t>
  </si>
  <si>
    <t>개소</t>
  </si>
  <si>
    <t>5B6D56E6C833553F54E885FC89A53F</t>
  </si>
  <si>
    <t>T</t>
  </si>
  <si>
    <t>F</t>
  </si>
  <si>
    <t>0101015B6D56E6C833553F54E885FC89A53F</t>
  </si>
  <si>
    <t>컨테이너형 가설건축물 - 창고</t>
  </si>
  <si>
    <t>5B6D56E6C8336633F494C563F3860E</t>
  </si>
  <si>
    <t>0101015B6D56E6C8336633F494C563F3860E</t>
  </si>
  <si>
    <t>수평 규준틀</t>
  </si>
  <si>
    <t>귀</t>
  </si>
  <si>
    <t>5B6D56E520E3553494EFD5C55BDF9F</t>
  </si>
  <si>
    <t>0101015B6D56E520E3553494EFD5C55BDF9F</t>
  </si>
  <si>
    <t>강관비계 매기/쌍줄</t>
  </si>
  <si>
    <t>10m 이하</t>
  </si>
  <si>
    <t>M2</t>
  </si>
  <si>
    <t>5B6D56E520E35535A44C959CE22A8B</t>
  </si>
  <si>
    <t>0101015B6D56E520E35535A44C959CE22A8B</t>
  </si>
  <si>
    <t>강관 조립말비계(이동식)</t>
  </si>
  <si>
    <t>높이 2m, 3개월</t>
  </si>
  <si>
    <t>대</t>
  </si>
  <si>
    <t>5B6D56E520E35535A421F5DD078A6C</t>
  </si>
  <si>
    <t>0101015B6D56E520E35535A421F5DD078A6C</t>
  </si>
  <si>
    <t>건축물현장정리</t>
  </si>
  <si>
    <t>철골조</t>
  </si>
  <si>
    <t>5B6D56E0A053113A04D9D5149883EB</t>
  </si>
  <si>
    <t>0101015B6D56E0A053113A04D9D5149883EB</t>
  </si>
  <si>
    <t>거푸집 먹매김</t>
  </si>
  <si>
    <t>일반</t>
  </si>
  <si>
    <t>5B6D56E0A323B030C4BEC59DD3C00E</t>
  </si>
  <si>
    <t>0101015B6D56E0A323B030C4BEC59DD3C00E</t>
  </si>
  <si>
    <t>구조부 먹매김</t>
  </si>
  <si>
    <t>5B6D56E0A323B030C4BEC59DD3C697</t>
  </si>
  <si>
    <t>0101015B6D56E0A323B030C4BEC59DD3C697</t>
  </si>
  <si>
    <t>건축물 보양 - 콘크리트</t>
  </si>
  <si>
    <t>살수</t>
  </si>
  <si>
    <t>5B6D56E0A323B03394F485480FF4EE</t>
  </si>
  <si>
    <t>0101015B6D56E0A323B03394F485480FF4EE</t>
  </si>
  <si>
    <t>[ 합           계 ]</t>
  </si>
  <si>
    <t>TOTAL</t>
  </si>
  <si>
    <t>010102  토및지정공사</t>
  </si>
  <si>
    <t>010102</t>
  </si>
  <si>
    <t>터파기/토사</t>
  </si>
  <si>
    <t>보통, 유압식백호 0.7m3 90%, 인력10%</t>
  </si>
  <si>
    <t>M3</t>
  </si>
  <si>
    <t>5B483673CD03F030145165C7A69C57</t>
  </si>
  <si>
    <t>0101025B483673CD03F030145165C7A69C57</t>
  </si>
  <si>
    <t>토사 운반/단지외 10km</t>
  </si>
  <si>
    <t>보통, 덤프 15톤+백호0.7(고르기 별도)</t>
  </si>
  <si>
    <t>5B4836707B33F23AF4E135B74C881F</t>
  </si>
  <si>
    <t>0101025B4836707B33F23AF4E135B74C881F</t>
  </si>
  <si>
    <t>되메우고 다지기(백호+래머)</t>
  </si>
  <si>
    <t>토사, T=15cm</t>
  </si>
  <si>
    <t>5B6D66CF30B3DD35F4800590CC2E94</t>
  </si>
  <si>
    <t>0101025B6D66CF30B3DD35F4800590CC2E94</t>
  </si>
  <si>
    <t>잡석깔기지정</t>
  </si>
  <si>
    <t>장비, 백호0.2m3+진동롤러(핸드가이드식)</t>
  </si>
  <si>
    <t>5B6D76304013FF3714C7353CE050EE</t>
  </si>
  <si>
    <t>0101025B6D76304013FF3714C7353CE050EE</t>
  </si>
  <si>
    <t>방습필름 - 바닥</t>
  </si>
  <si>
    <t>폴리에틸렌필름, 두께, 0.03mm, 2겹</t>
  </si>
  <si>
    <t>5B6DB6482C43453A440DE5F5F392E9</t>
  </si>
  <si>
    <t>0101025B6DB6482C43453A440DE5F5F392E9</t>
  </si>
  <si>
    <t>010103  철근콘크리트공사</t>
  </si>
  <si>
    <t>010103</t>
  </si>
  <si>
    <t>레미콘</t>
  </si>
  <si>
    <t>25-24-15</t>
  </si>
  <si>
    <t>5C4036CFDDF33C386401755FF906CCF7064B3A</t>
  </si>
  <si>
    <t>0101035C4036CFDDF33C386401755FF906CCF7064B3A</t>
  </si>
  <si>
    <t>25-21-12</t>
  </si>
  <si>
    <t>5C4036CFDDF33C386401755FF906CCF7064A14</t>
  </si>
  <si>
    <t>0101035C4036CFDDF33C386401755FF906CCF7064A14</t>
  </si>
  <si>
    <t>25-18-08</t>
  </si>
  <si>
    <t>5C4036CFDDF33C386401755FF906CCF70758BB</t>
  </si>
  <si>
    <t>0101035C4036CFDDF33C386401755FF906CCF70758BB</t>
  </si>
  <si>
    <t>콘크리트 펌프차 타설(매트기초 등)</t>
  </si>
  <si>
    <t>100m3 미만, 슬럼프 15cm, 양호(72.005M3)</t>
  </si>
  <si>
    <t>회</t>
  </si>
  <si>
    <t>5B6D066432C3503FF4CB75103B3E61</t>
  </si>
  <si>
    <t>0101035B6D066432C3503FF4CB75103B3E61</t>
  </si>
  <si>
    <t>콘크리트 펌프차 타설(벽,기둥,슬래브 등)</t>
  </si>
  <si>
    <t>100m3 미만, 슬럼프 15cm, 양호(14.299M3)</t>
  </si>
  <si>
    <t>5B6D066432C3503FF4E6558D41AEA1</t>
  </si>
  <si>
    <t>0101035B6D066432C3503FF4E6558D41AEA1</t>
  </si>
  <si>
    <t>100m3 미만, 슬럼프 15cm, 양호(3.647M3)</t>
  </si>
  <si>
    <t>5B6D066432C3503FF4E6558D41AEA2</t>
  </si>
  <si>
    <t>0101035B6D066432C3503FF4E6558D41AEA2</t>
  </si>
  <si>
    <t>콘크리트 펌프차 타설(무근, 진동기無)</t>
  </si>
  <si>
    <t>100m3 미만, 슬럼프 8~12cm, 양호(매트기초 등)(9.466M3)</t>
  </si>
  <si>
    <t>5B6D06643133EF3E942BE528257EC6</t>
  </si>
  <si>
    <t>0101035B6D06643133EF3E942BE528257EC6</t>
  </si>
  <si>
    <t>콘크리트 펌프차 타설(무근)</t>
  </si>
  <si>
    <t>100m3 미만, 슬럼프 8~12cm, 양호(벽,기둥,슬래브 등)(12M3)</t>
  </si>
  <si>
    <t>5B6D06643133EF3E940F35683127F1</t>
  </si>
  <si>
    <t>0101035B6D06643133EF3E940F35683127F1</t>
  </si>
  <si>
    <t>철근콘크리트용봉강</t>
  </si>
  <si>
    <t>이형봉강(SD300), D-10(D-6/데크면)</t>
  </si>
  <si>
    <t>TON</t>
  </si>
  <si>
    <t>5C4036CFDCE3A23804CD657CBE8CA8086B7BE4</t>
  </si>
  <si>
    <t>0101035C4036CFDCE3A23804CD657CBE8CA8086B7BE4</t>
  </si>
  <si>
    <t>이형봉강(SD350/400), HD-10</t>
  </si>
  <si>
    <t>5C4036CFDCE3A23804CD657CBE8CA80EF34024</t>
  </si>
  <si>
    <t>0101035C4036CFDCE3A23804CD657CBE8CA80EF34024</t>
  </si>
  <si>
    <t>이형봉강(SD350/400), HD-13</t>
  </si>
  <si>
    <t>5C4036CFDCE3A23804CD657CBE8CA80EF08B57</t>
  </si>
  <si>
    <t>0101035C4036CFDCE3A23804CD657CBE8CA80EF08B57</t>
  </si>
  <si>
    <t>이형봉강(SD350/400), HD-16</t>
  </si>
  <si>
    <t>5C4036CFDCE3A23804CD657CBE8CA80EF19248</t>
  </si>
  <si>
    <t>0101035C4036CFDCE3A23804CD657CBE8CA80EF19248</t>
  </si>
  <si>
    <t>현장 철근 가공 및 조립</t>
  </si>
  <si>
    <t>보통(미할증)</t>
  </si>
  <si>
    <t>5B6D066055437032E48C3561F3675C</t>
  </si>
  <si>
    <t>0101035B6D066055437032E48C3561F3675C</t>
  </si>
  <si>
    <t>유로폼 설치 및 해체</t>
  </si>
  <si>
    <t>보통, 수직고 7m까지</t>
  </si>
  <si>
    <t>5B6D06632EA3833A94E3751DEAF21C</t>
  </si>
  <si>
    <t>0101035B6D06632EA3833A94E3751DEAF21C</t>
  </si>
  <si>
    <t>010104  철골공사</t>
  </si>
  <si>
    <t>010104</t>
  </si>
  <si>
    <t>H빔</t>
  </si>
  <si>
    <t>SS400, 400*200*8.0*13.0mm</t>
  </si>
  <si>
    <t>5C4036CFDCE3A239144DC5FE017BB89F01C565</t>
  </si>
  <si>
    <t>0101045C4036CFDCE3A239144DC5FE017BB89F01C565</t>
  </si>
  <si>
    <t>SS400, 390*300*10.0*16.0mm</t>
  </si>
  <si>
    <t>5C4036CFDCE3A239144DC5FE017BB89F01C560</t>
  </si>
  <si>
    <t>0101045C4036CFDCE3A239144DC5FE017BB89F01C560</t>
  </si>
  <si>
    <t>경량용접H형강</t>
  </si>
  <si>
    <t>SS400, 200*150*3.2*4.5mm</t>
  </si>
  <si>
    <t>5C4036CFDCE3A239144DC5FD7B4DFD11DAC773</t>
  </si>
  <si>
    <t>0101045C4036CFDCE3A239144DC5FD7B4DFD11DAC773</t>
  </si>
  <si>
    <t>일반구조용압연강판</t>
  </si>
  <si>
    <t>1.2mm</t>
  </si>
  <si>
    <t>5C4036CFDCE39035D4FB7566EA9EAE3EA1C37D</t>
  </si>
  <si>
    <t>0101045C4036CFDCE39035D4FB7566EA9EAE3EA1C37D</t>
  </si>
  <si>
    <t>6.0mm</t>
  </si>
  <si>
    <t>5C4036CFDCE39035D4FB7566EBBF21313F883A</t>
  </si>
  <si>
    <t>0101045C4036CFDCE39035D4FB7566EBBF21313F883A</t>
  </si>
  <si>
    <t>9.0mm</t>
  </si>
  <si>
    <t>5C4036CFDCE39035D4FB7566EA9EAE3EA1CC57</t>
  </si>
  <si>
    <t>0101045C4036CFDCE39035D4FB7566EA9EAE3EA1CC57</t>
  </si>
  <si>
    <t>12.0mm</t>
  </si>
  <si>
    <t>5C4036CFDCE39035D4FB7566EBBF21313F8838</t>
  </si>
  <si>
    <t>0101045C4036CFDCE39035D4FB7566EBBF21313F8838</t>
  </si>
  <si>
    <t>16.0mm</t>
  </si>
  <si>
    <t>5C4036CFDCE39035D4FB7566EBBF21313F8836</t>
  </si>
  <si>
    <t>0101045C4036CFDCE39035D4FB7566EBBF21313F8836</t>
  </si>
  <si>
    <t>철골 가공 조립(표준 라멘구조)</t>
  </si>
  <si>
    <t>Rolled shape, 60ton미만</t>
  </si>
  <si>
    <t>5B6D164A6243DD3234F525408342EC</t>
  </si>
  <si>
    <t>0101045B6D164A6243DD3234F525408342EC</t>
  </si>
  <si>
    <t>강판용접(Rolled shape)</t>
  </si>
  <si>
    <t>20m미만(m/t), 30ton미만</t>
  </si>
  <si>
    <t>5B6D164C1873EE3EE4784510FB9DD4</t>
  </si>
  <si>
    <t>0101045B6D164C1873EE3EE4784510FB9DD4</t>
  </si>
  <si>
    <t>철골세우기 - 6층 미만</t>
  </si>
  <si>
    <t>기준 - 볼트 별도 -</t>
  </si>
  <si>
    <t>5B6D164C13F3DB38A428F53DEB156E</t>
  </si>
  <si>
    <t>0101045B6D164C13F3DB38A428F53DEB156E</t>
  </si>
  <si>
    <t>경량형강</t>
  </si>
  <si>
    <t>블랙C형강, 100*50*20, t3.2</t>
  </si>
  <si>
    <t>5C4036CFDCE3A239144DC5FD7B4DFD11D66C01</t>
  </si>
  <si>
    <t>0101045C4036CFDCE3A239144DC5FD7B4DFD11D66C01</t>
  </si>
  <si>
    <t>ㄱ형강</t>
  </si>
  <si>
    <t>등변, 60*60*4mm</t>
  </si>
  <si>
    <t>kg</t>
  </si>
  <si>
    <t>5C4036CFDCE3A23BC4277530044A3E3D952F84</t>
  </si>
  <si>
    <t>0101045C4036CFDCE3A23BC4277530044A3E3D952F84</t>
  </si>
  <si>
    <t>부대철골가공조립(현장)</t>
  </si>
  <si>
    <t>중도리. 띠장, 캐노피</t>
  </si>
  <si>
    <t>5B6D164D38D38630B47BD500584854</t>
  </si>
  <si>
    <t>0101045B6D164D38D38630B47BD500584854</t>
  </si>
  <si>
    <t>앵커볼트</t>
  </si>
  <si>
    <t>M20*600mm</t>
  </si>
  <si>
    <t>개</t>
  </si>
  <si>
    <t>5C402626E033AC3474356558CD489A74096B1D</t>
  </si>
  <si>
    <t>0101045C402626E033AC3474356558CD489A74096B1D</t>
  </si>
  <si>
    <t>앵커 볼트 설치</t>
  </si>
  <si>
    <t>Ø16∼19mm, 주기둥</t>
  </si>
  <si>
    <t>5B6D164B0AD3DE36F4F1E5323C6C5B</t>
  </si>
  <si>
    <t>0101045B6D164B0AD3DE36F4F1E5323C6C5B</t>
  </si>
  <si>
    <t>고장력볼트</t>
  </si>
  <si>
    <t>F10T, M16*40mm</t>
  </si>
  <si>
    <t>조</t>
  </si>
  <si>
    <t>5C402626E033AC34742B35492D931512D81612</t>
  </si>
  <si>
    <t>0101045C402626E033AC34742B35492D931512D81612</t>
  </si>
  <si>
    <t>F10T, M16*50mm</t>
  </si>
  <si>
    <t>5C402626E033AC34742B35492D931512D81614</t>
  </si>
  <si>
    <t>0101045C402626E033AC34742B35492D931512D81614</t>
  </si>
  <si>
    <t>F10T, M20*60mm</t>
  </si>
  <si>
    <t>5C402626E033AC34742B35492D931512D81358</t>
  </si>
  <si>
    <t>0101045C402626E033AC34742B35492D931512D81358</t>
  </si>
  <si>
    <t>F10T, M20*70mm</t>
  </si>
  <si>
    <t>5C402626E033AC34742B35492D931512D8135A</t>
  </si>
  <si>
    <t>0101045C402626E033AC34742B35492D931512D8135A</t>
  </si>
  <si>
    <t>고장력볼트 본조임</t>
  </si>
  <si>
    <t>300ton미만, 30본미만/톤</t>
  </si>
  <si>
    <t>5B6D164C1873EE3C3484A5EB9EE845</t>
  </si>
  <si>
    <t>0101045B6D164C1873EE3C3484A5EB9EE845</t>
  </si>
  <si>
    <t>스터드볼트설치/자동용접</t>
  </si>
  <si>
    <t>M19*120</t>
  </si>
  <si>
    <t>5B6D164B0AD3CD3EE459755E1FA168</t>
  </si>
  <si>
    <t>0101045B6D164B0AD3CD3EE459755E1FA168</t>
  </si>
  <si>
    <t>현장용접 -반자동용접 경우</t>
  </si>
  <si>
    <t>6mm 기준</t>
  </si>
  <si>
    <t>M</t>
  </si>
  <si>
    <t>5B6D164C1873EE3EE4E3456695133B</t>
  </si>
  <si>
    <t>0101045B6D164C1873EE3EE4E3456695133B</t>
  </si>
  <si>
    <t>기둥밑무수축고름모르타르</t>
  </si>
  <si>
    <t>무수축그라우트</t>
  </si>
  <si>
    <t>5B6D164C1873FF3324A1B58E1E46E4</t>
  </si>
  <si>
    <t>0101045B6D164C1873FF3324A1B58E1E46E4</t>
  </si>
  <si>
    <t>데크</t>
  </si>
  <si>
    <t>G.I. 600*75*1.2mm</t>
  </si>
  <si>
    <t>5C4036CFD5B3533FA4F2553BC28DA6F011E7E2</t>
  </si>
  <si>
    <t>0101045C4036CFD5B3533FA4F2553BC28DA6F011E7E2</t>
  </si>
  <si>
    <t>데크플레이트설치</t>
  </si>
  <si>
    <t>10층이하(자재별도)</t>
  </si>
  <si>
    <t>5B6D164FE443653F246FD522FB2CFB</t>
  </si>
  <si>
    <t>0101045B6D164FE443653F246FD522FB2CFB</t>
  </si>
  <si>
    <t>트럭크레인(20톤)</t>
  </si>
  <si>
    <t>공장 - 일 처리능력 15톤</t>
  </si>
  <si>
    <t>일</t>
  </si>
  <si>
    <t>5B6D56E7D383173A4472E5EEC5EFDF</t>
  </si>
  <si>
    <t>0101045B6D56E7D383173A4472E5EEC5EFDF</t>
  </si>
  <si>
    <t>녹막이페인트(뿜칠)</t>
  </si>
  <si>
    <t>1회. 1종</t>
  </si>
  <si>
    <t>5B6DA6677ED38E3BD49EF56C297DAF</t>
  </si>
  <si>
    <t>0101045B6DA6677ED38E3BD49EF56C297DAF</t>
  </si>
  <si>
    <t>010105  목공사</t>
  </si>
  <si>
    <t>010105</t>
  </si>
  <si>
    <t>미송방부목데크설치</t>
  </si>
  <si>
    <t>21T+□-40*40*2.3T</t>
  </si>
  <si>
    <t>5B6DD69B40A37F3184A93515B7B735</t>
  </si>
  <si>
    <t>0101055B6DD69B40A37F3184A93515B7B735</t>
  </si>
  <si>
    <t>방부찬넬사이딩설치</t>
  </si>
  <si>
    <t>17T/내수합판12t/방습필름/□-40*40*2.3t@600</t>
  </si>
  <si>
    <t>5B6DB64F5A03CC3EA4969580EE514A</t>
  </si>
  <si>
    <t>0101055B6DB64F5A03CC3EA4969580EE514A</t>
  </si>
  <si>
    <t>010106  방수공사</t>
  </si>
  <si>
    <t>010106</t>
  </si>
  <si>
    <t>우레탄방수 - 바탕, 프라이머 포함</t>
  </si>
  <si>
    <t>바닥 3mm, 노출</t>
  </si>
  <si>
    <t>5B6DC6B0AE93A031941B550E12BDD5</t>
  </si>
  <si>
    <t>0101065B6DC6B0AE93A031941B550E12BDD5</t>
  </si>
  <si>
    <t>수직 1mm, 노출</t>
  </si>
  <si>
    <t>5B6DC6B0AE93973BE46E25955B92B1</t>
  </si>
  <si>
    <t>0101065B6DC6B0AE93973BE46E25955B92B1</t>
  </si>
  <si>
    <t>수밀코킹(실리콘)</t>
  </si>
  <si>
    <t>삼각, 10mm, 창호주위</t>
  </si>
  <si>
    <t>5B6DC6B512E39C37542E8533122ACD</t>
  </si>
  <si>
    <t>0101065B6DC6B512E39C37542E8533122ACD</t>
  </si>
  <si>
    <t>010107  홈통공사</t>
  </si>
  <si>
    <t>010107</t>
  </si>
  <si>
    <t>선홈통(강관) 설치</t>
  </si>
  <si>
    <t>152.4mm, 스테인리스관</t>
  </si>
  <si>
    <t>5B6DF6E59D93A436C49195514FB437</t>
  </si>
  <si>
    <t>0101075B6DF6E59D93A436C49195514FB437</t>
  </si>
  <si>
    <t>스텐상자홈통설치</t>
  </si>
  <si>
    <t>250*250*250*1.5t</t>
  </si>
  <si>
    <t>EA</t>
  </si>
  <si>
    <t>5B6DF6E59813A73B549B353E77CC88</t>
  </si>
  <si>
    <t>0101075B6DF6E59813A73B549B353E77CC88</t>
  </si>
  <si>
    <t>루프드레인(L형)설치</t>
  </si>
  <si>
    <t>D150mm</t>
  </si>
  <si>
    <t>5B6DF6E4F7334D3374AF3538CA8D29</t>
  </si>
  <si>
    <t>0101075B6DF6E4F7334D3374AF3538CA8D29</t>
  </si>
  <si>
    <t>010108  금속공사</t>
  </si>
  <si>
    <t>010108</t>
  </si>
  <si>
    <t>칼라강판(하지철물포함)</t>
  </si>
  <si>
    <t>0.8T+내수합판12T+방습필름+□-40*40*2.3T@600</t>
  </si>
  <si>
    <t>5B6DE683A673DF35B45285EB4905C0</t>
  </si>
  <si>
    <t>0101085B6DE683A673DF35B45285EB4905C0</t>
  </si>
  <si>
    <t>와이어메시 바닥깔기</t>
  </si>
  <si>
    <t>#8-150*150</t>
  </si>
  <si>
    <t>5B6DE6855223B231749845BFFC4576</t>
  </si>
  <si>
    <t>0101085B6DE6855223B231749845BFFC4576</t>
  </si>
  <si>
    <t>경량철골천정틀</t>
  </si>
  <si>
    <t>M-BAR</t>
  </si>
  <si>
    <t>5B6DE6882793043B449A555D6B152F</t>
  </si>
  <si>
    <t>0101085B6DE6882793043B449A555D6B152F</t>
  </si>
  <si>
    <t>천장 점검구 설치</t>
  </si>
  <si>
    <t>AL 백색, 450*450mm</t>
  </si>
  <si>
    <t>5B6DE68820631F3D2462C5504478AD</t>
  </si>
  <si>
    <t>0101085B6DE68820631F3D2462C5504478AD</t>
  </si>
  <si>
    <t>스테인리스재료분리대</t>
  </si>
  <si>
    <t>바닥, W150*H30*1.2t</t>
  </si>
  <si>
    <t>5B6DB64BE2F3B93F34350543B4B911</t>
  </si>
  <si>
    <t>0101085B6DB64BE2F3B93F34350543B4B911</t>
  </si>
  <si>
    <t>철재커텐박스(ㄱ자형)</t>
  </si>
  <si>
    <t>150*200*1.2t, STL(도장 유)</t>
  </si>
  <si>
    <t>5B6DB644B5D36337343C45DC294C67</t>
  </si>
  <si>
    <t>0101085B6DB644B5D36337343C45DC294C67</t>
  </si>
  <si>
    <t>AL몰딩설치(W형)</t>
  </si>
  <si>
    <t>15*15*15*15*1.0mm</t>
  </si>
  <si>
    <t>5B6DB6455983D639E4AF051D6072D4</t>
  </si>
  <si>
    <t>0101085B6DB6455983D639E4AF051D6072D4</t>
  </si>
  <si>
    <t>하지철물(칼라강판면)</t>
  </si>
  <si>
    <t>L-30*30*3T@600 L:620</t>
  </si>
  <si>
    <t>5B6DB6455983D639E4AF051D6073F9</t>
  </si>
  <si>
    <t>0101085B6DB6455983D639E4AF051D6073F9</t>
  </si>
  <si>
    <t>L-30*30*3T@600 L:760</t>
  </si>
  <si>
    <t>5B6DB6455983D639E4AF051D607027</t>
  </si>
  <si>
    <t>0101085B6DB6455983D639E4AF051D607027</t>
  </si>
  <si>
    <t>하지철물(방부목찬넬사이딩면)</t>
  </si>
  <si>
    <t>□-40*40*2.3T@600H:200</t>
  </si>
  <si>
    <t>5B6DB6455983D639E4AF051D6073FD</t>
  </si>
  <si>
    <t>0101085B6DB6455983D639E4AF051D6073FD</t>
  </si>
  <si>
    <t>□-40*40*2.3T@600H:520</t>
  </si>
  <si>
    <t>5B6DB6455983D639E4AF051D6073FC</t>
  </si>
  <si>
    <t>0101085B6DB6455983D639E4AF051D6073FC</t>
  </si>
  <si>
    <t>□-40*40*2.3T@600H:820</t>
  </si>
  <si>
    <t>5B6DB6455983D639E4AF051D6073F3</t>
  </si>
  <si>
    <t>0101085B6DB6455983D639E4AF051D6073F3</t>
  </si>
  <si>
    <t>5B6DB6455983D639E4AF051D607026</t>
  </si>
  <si>
    <t>0101085B6DB6455983D639E4AF051D607026</t>
  </si>
  <si>
    <t>010109  미장및도장공사</t>
  </si>
  <si>
    <t>010109</t>
  </si>
  <si>
    <t>모르타르 바름</t>
  </si>
  <si>
    <t>바닥, 27mm</t>
  </si>
  <si>
    <t>5B6D369771B3943194B5D541DC512F</t>
  </si>
  <si>
    <t>0101095B6D369771B3943194B5D541DC512F</t>
  </si>
  <si>
    <t>창문틀 주위 충전</t>
  </si>
  <si>
    <t>발포우레탄 충전</t>
  </si>
  <si>
    <t>5B6D861EC823C73D64F595BDEFDBEA</t>
  </si>
  <si>
    <t>0101095B6D861EC823C73D64F595BDEFDBEA</t>
  </si>
  <si>
    <t>바탕만들기+수성페인트(롤러칠)</t>
  </si>
  <si>
    <t>내부, 3회, 1급, 석고보드면(올퍼티)</t>
  </si>
  <si>
    <t>5B6DA665B1638A3D04DB659AD59A8B</t>
  </si>
  <si>
    <t>0101095B6DA665B1638A3D04DB659AD59A8B</t>
  </si>
  <si>
    <t>바탕만들기+걸레받이용 페인트</t>
  </si>
  <si>
    <t>붓칠, 2회, 석고보드면(올퍼티)</t>
  </si>
  <si>
    <t>5B6DA664AA738832F43165AF540A35</t>
  </si>
  <si>
    <t>0101095B6DA664AA738832F43165AF540A35</t>
  </si>
  <si>
    <t>010110  창호및유리공사</t>
  </si>
  <si>
    <t>010110</t>
  </si>
  <si>
    <t>AD01[F:150/AL도어]</t>
  </si>
  <si>
    <t>1.800 x 2.100 = 3.780</t>
  </si>
  <si>
    <t>5B6D86194A83DD3934F785A9F18EE6</t>
  </si>
  <si>
    <t>0101105B6D86194A83DD3934F785A9F18EE6</t>
  </si>
  <si>
    <t>AD02[F:150/AL도어]</t>
  </si>
  <si>
    <t>0.900 x 2.100 = 1.890</t>
  </si>
  <si>
    <t>5B6D86194A83DD3934F785A9F18EE4</t>
  </si>
  <si>
    <t>0101105B6D86194A83DD3934F785A9F18EE4</t>
  </si>
  <si>
    <t>AW01[F:130/AL고정창/프로젝트창]</t>
  </si>
  <si>
    <t>0.600 x 2.322 = 1.298</t>
  </si>
  <si>
    <t>5B6D86194A83DD3934F785A9F18EE0</t>
  </si>
  <si>
    <t>0101105B6D86194A83DD3934F785A9F18EE0</t>
  </si>
  <si>
    <t>AW02[F:130/AL고정창/프로젝트창]</t>
  </si>
  <si>
    <t>0.600 x 2.765 = 1.590</t>
  </si>
  <si>
    <t>5B6D86194A83DD3934F785A9F18EEE</t>
  </si>
  <si>
    <t>0101105B6D86194A83DD3934F785A9F18EEE</t>
  </si>
  <si>
    <t>AW03[F:130/AL고정창/프로젝트창]</t>
  </si>
  <si>
    <t>1.675 x 3.148 = 4.899</t>
  </si>
  <si>
    <t>5B6D86194A83DD3934F785A9F18F8F</t>
  </si>
  <si>
    <t>0101105B6D86194A83DD3934F785A9F18F8F</t>
  </si>
  <si>
    <t>AW04[F:215/AL이중미서기창]</t>
  </si>
  <si>
    <t>1.200 x 1.000 = 1.200</t>
  </si>
  <si>
    <t>5B6D86194A83DD3934F785A9F18F87</t>
  </si>
  <si>
    <t>0101105B6D86194A83DD3934F785A9F18F87</t>
  </si>
  <si>
    <t>플로어힌지</t>
  </si>
  <si>
    <t>KS3호, 85kg, 알루미늄(K-5300)</t>
  </si>
  <si>
    <t>5C402626E033933FA4F5958903BB48E11188A5</t>
  </si>
  <si>
    <t>0101105C402626E033933FA4F5958903BB48E11188A5</t>
  </si>
  <si>
    <t>플로어힌지설치</t>
  </si>
  <si>
    <t>재료비 별도</t>
  </si>
  <si>
    <t>5B6D861ECEB3563784BE35A1CF0B1B</t>
  </si>
  <si>
    <t>0101105B6D861ECEB3563784BE35A1CF0B1B</t>
  </si>
  <si>
    <t>알루미늄 방충망</t>
  </si>
  <si>
    <t>불소수지, 미서기(후레임 포함)</t>
  </si>
  <si>
    <t>시공도</t>
  </si>
  <si>
    <t>5C4036CFDBC3423EF42585440E12AAA71379B5</t>
  </si>
  <si>
    <t>0101105C4036CFDBC3423EF42585440E12AAA71379B5</t>
  </si>
  <si>
    <t>P.J. 전용, 1000*1000</t>
  </si>
  <si>
    <t>5C4036CFDBC3423EF42585440E12AAA71379BA</t>
  </si>
  <si>
    <t>0101105C4036CFDBC3423EF42585440E12AAA71379BA</t>
  </si>
  <si>
    <t>복층유리</t>
  </si>
  <si>
    <t>로이, 칼라, 18mm</t>
  </si>
  <si>
    <t>5C4036CFDBC3423CC4C955B8C8DD0516805366</t>
  </si>
  <si>
    <t>0101105C4036CFDBC3423CC4C955B8C8DD0516805366</t>
  </si>
  <si>
    <t>유리끼우기 - 복층유리, 일반창호</t>
  </si>
  <si>
    <t>18mm(6+6A+6)</t>
  </si>
  <si>
    <t>5B6D86106E63993AA480A57DAD5D10</t>
  </si>
  <si>
    <t>0101105B6D86106E63993AA480A57DAD5D10</t>
  </si>
  <si>
    <t>유리주위코킹</t>
  </si>
  <si>
    <t>△-5*5, 실리콘</t>
  </si>
  <si>
    <t>5B6DC6B513F3383BD49D05B279FEF4</t>
  </si>
  <si>
    <t>0101105B6DC6B513F3383BD49D05B279FEF4</t>
  </si>
  <si>
    <t>010111  수장공사</t>
  </si>
  <si>
    <t>010111</t>
  </si>
  <si>
    <t>단열뿜칠</t>
  </si>
  <si>
    <t>50mm</t>
  </si>
  <si>
    <t>5C4036CFD8731335C4CF152AB9373410A49C67</t>
  </si>
  <si>
    <t>0101115C4036CFD8731335C4CF152AB9373410A49C67</t>
  </si>
  <si>
    <t>비닐타일 깔기</t>
  </si>
  <si>
    <t>3.0*300*300mm, 디럭스타일</t>
  </si>
  <si>
    <t>5B6DB64D90535F387444D5ADB94DC6</t>
  </si>
  <si>
    <t>0101115B6DB64D90535F387444D5ADB94DC6</t>
  </si>
  <si>
    <t>친환경텍스설치</t>
  </si>
  <si>
    <t>300*600*6T</t>
  </si>
  <si>
    <t>5B6DB64F5F83D233A407D58965AD87</t>
  </si>
  <si>
    <t>0101115B6DB64F5F83D233A407D58965AD87</t>
  </si>
  <si>
    <t>DRY WALL(□-30*30*2.3T@450*2)</t>
  </si>
  <si>
    <t>GS 9.5*2겹,일반,한면,단열(난연3급,100T)</t>
  </si>
  <si>
    <t>5B6DB64F5DC3303A3462E56EB941B7</t>
  </si>
  <si>
    <t>0101115B6DB64F5DC3303A3462E56EB941B7</t>
  </si>
  <si>
    <t>압출발포폴리스티렌(공간넣기 - 벽)</t>
  </si>
  <si>
    <t>비중 0.03, 30mm</t>
  </si>
  <si>
    <t>5B6DB6482E73253174E7550F568CD3</t>
  </si>
  <si>
    <t>0101115B6DB6482E73253174E7550F568CD3</t>
  </si>
  <si>
    <t>압출발포폴리스티렌(슬래브 위 깔기 - 바닥)</t>
  </si>
  <si>
    <t>비중 0.03, 100mm</t>
  </si>
  <si>
    <t>5B6DB6482E730A34A4AC55907D0B00</t>
  </si>
  <si>
    <t>0101115B6DB6482E730A34A4AC55907D0B00</t>
  </si>
  <si>
    <t>010112  기타공사</t>
  </si>
  <si>
    <t>010112</t>
  </si>
  <si>
    <t>무빙월</t>
  </si>
  <si>
    <t>차음형/부자재/시공비/운반비포함</t>
  </si>
  <si>
    <t>식</t>
  </si>
  <si>
    <t>견적</t>
  </si>
  <si>
    <t>5C37C67DDEA39D39C4F505A2FB48A4D6AAEF57</t>
  </si>
  <si>
    <t>0101125C37C67DDEA39D39C4F505A2FB48A4D6AAEF57</t>
  </si>
  <si>
    <t>010113  부대공사</t>
  </si>
  <si>
    <t>010113</t>
  </si>
  <si>
    <t>보도블럭설치</t>
  </si>
  <si>
    <t>60T+모래사춤40T+잡석100T</t>
  </si>
  <si>
    <t>5B6D06643133973F64D965C817CAEA</t>
  </si>
  <si>
    <t>0101135B6D06643133973F64D965C817CAEA</t>
  </si>
  <si>
    <t>PE빗물받이설치</t>
  </si>
  <si>
    <t>510*410*940, 토공사 포함</t>
  </si>
  <si>
    <t>5B6DF6E59F43713B047FC5F440C10A</t>
  </si>
  <si>
    <t>0101135B6DF6E59F43713B047FC5F440C10A</t>
  </si>
  <si>
    <t>우수관설치</t>
  </si>
  <si>
    <t>Ø200 PVC, VG2</t>
  </si>
  <si>
    <t>5B6C4612C893F63CB4C9357204CE06</t>
  </si>
  <si>
    <t>0101135B6C4612C893F63CB4C9357204CE06</t>
  </si>
  <si>
    <t>010114  골재비</t>
  </si>
  <si>
    <t>010114</t>
  </si>
  <si>
    <t>시멘트</t>
  </si>
  <si>
    <t>40kg/포</t>
  </si>
  <si>
    <t>포</t>
  </si>
  <si>
    <t>5C4036CFDDF33C3B344F0597864CD3395CAD27</t>
  </si>
  <si>
    <t>0101145C4036CFDDF33C3B344F0597864CD3395CAD27</t>
  </si>
  <si>
    <t>모래</t>
  </si>
  <si>
    <t>도착도</t>
  </si>
  <si>
    <t>5C6316CB7CA36C3C6491C5D2722210FA5F6802</t>
  </si>
  <si>
    <t>0101145C6316CB7CA36C3C6491C5D2722210FA5F6802</t>
  </si>
  <si>
    <t>자갈</t>
  </si>
  <si>
    <t>도착도, #467</t>
  </si>
  <si>
    <t>5C6316CB7CA36C3D741145F13645BF9440C794</t>
  </si>
  <si>
    <t>0101145C6316CB7CA36C3D741145F13645BF9440C794</t>
  </si>
  <si>
    <t>잡석</t>
  </si>
  <si>
    <t>도착도, A급 기층용</t>
  </si>
  <si>
    <t>5C4036CFDCE32D3144DF95D1E79A33C7DD5EE6</t>
  </si>
  <si>
    <t>0101145C4036CFDCE32D3144DF95D1E79A33C7DD5EE6</t>
  </si>
  <si>
    <t>0102  【02】기계설비공사</t>
  </si>
  <si>
    <t>0102</t>
  </si>
  <si>
    <t>010201  관급자관급공사</t>
  </si>
  <si>
    <t>010201</t>
  </si>
  <si>
    <t>6</t>
  </si>
  <si>
    <t>관급자관급공사</t>
  </si>
  <si>
    <t>5AD3664D2D43F7319414750720776C20D25CEB</t>
  </si>
  <si>
    <t>0102015AD3664D2D43F7319414750720776C20D25CEB</t>
  </si>
  <si>
    <t>천원이하절사</t>
  </si>
  <si>
    <t>5AD3664D2D43F7319414750720776C20D25CEA</t>
  </si>
  <si>
    <t>0102015AD3664D2D43F7319414750720776C20D25CEA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</si>
  <si>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</si>
  <si>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</si>
  <si>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</si>
  <si>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</si>
  <si>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</si>
  <si>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</si>
  <si>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</si>
  <si>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</si>
  <si>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</si>
  <si>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</si>
  <si>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</si>
  <si>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</si>
  <si>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호표 1</t>
  </si>
  <si>
    <t>토목 2-2-3</t>
  </si>
  <si>
    <t>컨테이너형 가설건축물 설치</t>
  </si>
  <si>
    <t>3.0*6.0*2.6m</t>
  </si>
  <si>
    <t>5B6D56E6C833553F546B25A41EE2BE</t>
  </si>
  <si>
    <t>컨테이너형 가설건축물 해체</t>
  </si>
  <si>
    <t>5B6D56E6C833553F546B25A41EE2BB</t>
  </si>
  <si>
    <t>호표 2</t>
  </si>
  <si>
    <t>호표 3</t>
  </si>
  <si>
    <t>토목 2-4-2</t>
  </si>
  <si>
    <t>호표 4</t>
  </si>
  <si>
    <t>토목 2-6-1, 5</t>
  </si>
  <si>
    <t>강관비계(쌍줄) 설치 및 해체</t>
  </si>
  <si>
    <t>10m이하</t>
  </si>
  <si>
    <t>5B6D56E520E35535A44C85F57921BC</t>
  </si>
  <si>
    <t>호표 5</t>
  </si>
  <si>
    <t>토목 2-6-4, 6</t>
  </si>
  <si>
    <t>강관 조립말비계(이동식) - 노무비</t>
  </si>
  <si>
    <t>높이 2m, 설치, 해체비</t>
  </si>
  <si>
    <t>5B6D56E520E35535A421F5DC6000A4</t>
  </si>
  <si>
    <t>호표 6</t>
  </si>
  <si>
    <t>토목 2-10</t>
  </si>
  <si>
    <t>호표 7</t>
  </si>
  <si>
    <t>건축 11-1-1</t>
  </si>
  <si>
    <t>호표 8</t>
  </si>
  <si>
    <t>호표 9</t>
  </si>
  <si>
    <t>토목 2-9</t>
  </si>
  <si>
    <t>호표 10</t>
  </si>
  <si>
    <t>토목 9-3, 9-11.3</t>
  </si>
  <si>
    <t>호표 11</t>
  </si>
  <si>
    <t>토목 5-1-1.2</t>
  </si>
  <si>
    <t>굴삭기(무한궤도)</t>
  </si>
  <si>
    <t>0.2㎥</t>
  </si>
  <si>
    <t>HR</t>
  </si>
  <si>
    <t>5C7D766CE023233A54CD254E96A2C5CE13E21508</t>
  </si>
  <si>
    <t>진동롤러(핸드가이드식)</t>
  </si>
  <si>
    <t>0.7ton</t>
  </si>
  <si>
    <t>5C7D766CE0233D3C0449E5070CB97D75870133A7</t>
  </si>
  <si>
    <t>호표 12</t>
  </si>
  <si>
    <t>건축 11-4-1.3</t>
  </si>
  <si>
    <t>방습필름 - 노무비</t>
  </si>
  <si>
    <t>바닥</t>
  </si>
  <si>
    <t>5B6DB6482C434538943085D9F5890D</t>
  </si>
  <si>
    <t>호표 13</t>
  </si>
  <si>
    <t>토목 6-2-1</t>
  </si>
  <si>
    <t>철근 현장 가공</t>
  </si>
  <si>
    <t>보통</t>
  </si>
  <si>
    <t>5B6D066055437032E49E65ACC9E1B9</t>
  </si>
  <si>
    <t>철근 현장 조립</t>
  </si>
  <si>
    <t>5B6D066055437032E49E65AB22B89E</t>
  </si>
  <si>
    <t>호표 14</t>
  </si>
  <si>
    <t>건축 6-3-2</t>
  </si>
  <si>
    <t>유로폼 - 자재비</t>
  </si>
  <si>
    <t>5B6D06632EA3833A94FDC5982A971B</t>
  </si>
  <si>
    <t>유로폼 - 인력투입</t>
  </si>
  <si>
    <t>5B6D06632EA3833A94FDF56C88CDE7</t>
  </si>
  <si>
    <t>호표 15</t>
  </si>
  <si>
    <t>건축 7-1-1,2</t>
  </si>
  <si>
    <t>철골공수 산정방법&lt;소요 부자재량&gt;</t>
  </si>
  <si>
    <t>H형강부재(Rolled shape)</t>
  </si>
  <si>
    <t>5B6D164A6243DD3234F515BBFF97C5</t>
  </si>
  <si>
    <t>호표 16</t>
  </si>
  <si>
    <t>건축 7-1-3</t>
  </si>
  <si>
    <t>호표 17</t>
  </si>
  <si>
    <t>건축 7-2</t>
  </si>
  <si>
    <t>호표 18</t>
  </si>
  <si>
    <t>건축 7-4</t>
  </si>
  <si>
    <t>호표 19</t>
  </si>
  <si>
    <t>건축 7-2-5</t>
  </si>
  <si>
    <t>호표 20</t>
  </si>
  <si>
    <t>건축 7-2-2</t>
  </si>
  <si>
    <t>호표 21</t>
  </si>
  <si>
    <t>건축 7-5</t>
  </si>
  <si>
    <t>주재료 별도</t>
  </si>
  <si>
    <t>5B6D164B0AD3CD3F84B7A5DEFB72AA</t>
  </si>
  <si>
    <t>호표 22</t>
  </si>
  <si>
    <t>건축 7-2-3</t>
  </si>
  <si>
    <t>호표 23</t>
  </si>
  <si>
    <t>건축 7-2-6</t>
  </si>
  <si>
    <t>호표 24</t>
  </si>
  <si>
    <t>건축 7-3-2</t>
  </si>
  <si>
    <t>호표 25</t>
  </si>
  <si>
    <t>건축 7-7-2</t>
  </si>
  <si>
    <t>크레인(타이어)</t>
  </si>
  <si>
    <t>20ton</t>
  </si>
  <si>
    <t>5C7D766CE023003A944E85B8132BE5DDBA5CD12A</t>
  </si>
  <si>
    <t>호표 26</t>
  </si>
  <si>
    <t>건축 17-6-3</t>
  </si>
  <si>
    <t>바탕만들기</t>
  </si>
  <si>
    <t>철재면</t>
  </si>
  <si>
    <t>5B6DA675DD13CE30B42805388EB852</t>
  </si>
  <si>
    <t>엔진식 도장기</t>
  </si>
  <si>
    <t>4.7L/min</t>
  </si>
  <si>
    <t>5C7D766CE0235834545E9540CB3D13557612E6C9</t>
  </si>
  <si>
    <t>호표 27</t>
  </si>
  <si>
    <t>건축 11-1-2.2</t>
  </si>
  <si>
    <t>미송방부목깔기</t>
  </si>
  <si>
    <t>21T</t>
  </si>
  <si>
    <t>5B6DD69B40A37F3184BBA53F385225</t>
  </si>
  <si>
    <t>하지철물</t>
  </si>
  <si>
    <t>□-40*40*2.3T@600</t>
  </si>
  <si>
    <t>5B6DB6455983D639E4AF051D6073FE</t>
  </si>
  <si>
    <t>호표 28</t>
  </si>
  <si>
    <t>방부찬넬사이딩</t>
  </si>
  <si>
    <t>17T</t>
  </si>
  <si>
    <t>5B6DB64F5A03CC3EA4969580EE514B</t>
  </si>
  <si>
    <t>내수합판붙임</t>
  </si>
  <si>
    <t>12T/방습필름(0.03*1겹)</t>
  </si>
  <si>
    <t>5B6DB64F5A03CC3D8425E5101486EF</t>
  </si>
  <si>
    <t>호표 29</t>
  </si>
  <si>
    <t>건축 12-1,2,5</t>
  </si>
  <si>
    <t>바탕처리</t>
  </si>
  <si>
    <t>- 재료 별도 -</t>
  </si>
  <si>
    <t>5B6DC6B25C73763E447895CD0EFDD9</t>
  </si>
  <si>
    <t>프라이머 바름</t>
  </si>
  <si>
    <t>바닥, - 재료 별도 -</t>
  </si>
  <si>
    <t>5B6DC6B25C73763DA401F53ADAE7B5</t>
  </si>
  <si>
    <t>도막방수 - 노출공법(재료 별도)</t>
  </si>
  <si>
    <t>바닥 3mm</t>
  </si>
  <si>
    <t>5B6DC6B0AE93A031941B753C2EF6E9</t>
  </si>
  <si>
    <t>호표 30</t>
  </si>
  <si>
    <t>수직, - 재료 별도 -</t>
  </si>
  <si>
    <t>5B6DC6B25C73763DA401C5667BA723</t>
  </si>
  <si>
    <t>1mm 수직부 및 특수한 경우</t>
  </si>
  <si>
    <t>5B6DC6B0AE93973BE46E05E6D98608</t>
  </si>
  <si>
    <t>호표 31</t>
  </si>
  <si>
    <t>건축 12-12-1</t>
  </si>
  <si>
    <t>수밀코킹(시공비)</t>
  </si>
  <si>
    <t>5B6DC6B511C34E38C4E7D5C8DF7170</t>
  </si>
  <si>
    <t>호표 32</t>
  </si>
  <si>
    <t>건축 13-6-2.3</t>
  </si>
  <si>
    <t>선홈통(강관) 설치 - 노무비</t>
  </si>
  <si>
    <t>150mm, 스테인리스</t>
  </si>
  <si>
    <t>5B6DF6E59D93A436C491A57C33C646</t>
  </si>
  <si>
    <t>호표 33</t>
  </si>
  <si>
    <t>잡철물제작설치(스테인리스)</t>
  </si>
  <si>
    <t>5B6DE68C83A3713EC4C1E549755948</t>
  </si>
  <si>
    <t>호표 34</t>
  </si>
  <si>
    <t>건축 13-6-4</t>
  </si>
  <si>
    <t>루프드레인 - 노무비</t>
  </si>
  <si>
    <t>5B6DF6E4F4632232946CC5C8EF1C4C</t>
  </si>
  <si>
    <t>호표 35</t>
  </si>
  <si>
    <t>칼라강판</t>
  </si>
  <si>
    <t>0.8t</t>
  </si>
  <si>
    <t>5B6DE683A673DF35B45285EB4905C1</t>
  </si>
  <si>
    <t>하지철물(합성목재사이딩면,난간면)</t>
  </si>
  <si>
    <t>□-50*50*2.3T@600</t>
  </si>
  <si>
    <t>5B6DB6455983D639E4AF051D6072D0</t>
  </si>
  <si>
    <t>호표 36</t>
  </si>
  <si>
    <t>건축 14-3-2</t>
  </si>
  <si>
    <t>와이어메시 바닥깔기 - 노무비</t>
  </si>
  <si>
    <t>1800*1800 기준</t>
  </si>
  <si>
    <t>5B6DE6855223B231749845BFFC4348</t>
  </si>
  <si>
    <t>호표 37</t>
  </si>
  <si>
    <t>건축 14-5</t>
  </si>
  <si>
    <t>경량 천장 철골틀 - 노무비</t>
  </si>
  <si>
    <t>5B6DE6882793043B44A4A519C1712D</t>
  </si>
  <si>
    <t>호표 38</t>
  </si>
  <si>
    <t>건축 14-9</t>
  </si>
  <si>
    <t>호표 39</t>
  </si>
  <si>
    <t>잡철물제작설치(스테인리스)-강판 가공시</t>
  </si>
  <si>
    <t>간단</t>
  </si>
  <si>
    <t>5B6DE68C80D33B3D8428250C2CCC73</t>
  </si>
  <si>
    <t>잡철물제작설치(철재) -강판 가공시</t>
  </si>
  <si>
    <t>5B6DE68C80D33B3EA45335932EEDED</t>
  </si>
  <si>
    <t>호표 40</t>
  </si>
  <si>
    <t>녹막이페인트(붓칠)</t>
  </si>
  <si>
    <t>철재면, 1회, 2종</t>
  </si>
  <si>
    <t>5B6DA6677ED38E3BD4AF7565D2069F</t>
  </si>
  <si>
    <t>유성페인트(붓칠)</t>
  </si>
  <si>
    <t>철재면, 2회. 1급</t>
  </si>
  <si>
    <t>5B6DA664A843D53FB40D953DF5782B</t>
  </si>
  <si>
    <t>호표 41</t>
  </si>
  <si>
    <t>건축 14-7</t>
  </si>
  <si>
    <t>몰딩 - 노무비</t>
  </si>
  <si>
    <t>5B6DB6455BB3B634644495DB0DE96C</t>
  </si>
  <si>
    <t>호표 42</t>
  </si>
  <si>
    <t>잡철물제작설치(철재)</t>
  </si>
  <si>
    <t>5B6DE68C83A3713EC4C1C59B99118E</t>
  </si>
  <si>
    <t>철재면, 1회, 1종</t>
  </si>
  <si>
    <t>5B6DA6677ED38E3BD4AF7564CC3BD2</t>
  </si>
  <si>
    <t>호표 43</t>
  </si>
  <si>
    <t>호표 44</t>
  </si>
  <si>
    <t>호표 45</t>
  </si>
  <si>
    <t>호표 46</t>
  </si>
  <si>
    <t>호표 47</t>
  </si>
  <si>
    <t>호표 48</t>
  </si>
  <si>
    <t>건축 10-1 준용</t>
  </si>
  <si>
    <t>모르타르 배합(배합품 포함)</t>
  </si>
  <si>
    <t>배합용적비 1:3, 시멘트, 모래 별도</t>
  </si>
  <si>
    <t>5B6D369771B3A638A49815C1F89EAC</t>
  </si>
  <si>
    <t>바탕고르기</t>
  </si>
  <si>
    <t>바닥, 24mm 이하 기준</t>
  </si>
  <si>
    <t>5B6D967E7733E63684BE35A3FD07BC</t>
  </si>
  <si>
    <t>호표 49</t>
  </si>
  <si>
    <t>건축 16-3-2</t>
  </si>
  <si>
    <t>호표 50</t>
  </si>
  <si>
    <t>건축 17-2-2</t>
  </si>
  <si>
    <t>석고보드면(올퍼티)</t>
  </si>
  <si>
    <t>5B6DA675DD13CE30B42805315FE8E2</t>
  </si>
  <si>
    <t>수성페인트(롤러칠) - 재료비</t>
  </si>
  <si>
    <t>내부, 3회, 1급, 합성수지 에멀션페인트</t>
  </si>
  <si>
    <t>5B6DA665B1638A3D04DB35CAD253C1</t>
  </si>
  <si>
    <t>수성페인트(롤러칠) - 노무비</t>
  </si>
  <si>
    <t>3회 칠</t>
  </si>
  <si>
    <t>5B6DA665B1638A3D04DB35CAD14875</t>
  </si>
  <si>
    <t>호표 51</t>
  </si>
  <si>
    <t>건축 17-9</t>
  </si>
  <si>
    <t>걸레받이용 페인트 - 재료비</t>
  </si>
  <si>
    <t>5B6DA664AA738832F43165AC80AAAE</t>
  </si>
  <si>
    <t>걸레받이용 페인트 - 노무비</t>
  </si>
  <si>
    <t>붓칠, 2회</t>
  </si>
  <si>
    <t>5B6DA664AA738832F43165ADA6AC7F</t>
  </si>
  <si>
    <t>호표 52</t>
  </si>
  <si>
    <t>호표 53</t>
  </si>
  <si>
    <t>호표 54</t>
  </si>
  <si>
    <t>호표 55</t>
  </si>
  <si>
    <t>호표 56</t>
  </si>
  <si>
    <t>호표 57</t>
  </si>
  <si>
    <t>호표 58</t>
  </si>
  <si>
    <t>건축 16-2</t>
  </si>
  <si>
    <t>호표 59</t>
  </si>
  <si>
    <t>건축 16-5-2</t>
  </si>
  <si>
    <t>호표 60</t>
  </si>
  <si>
    <t>호표 61</t>
  </si>
  <si>
    <t>건축 11-2-1</t>
  </si>
  <si>
    <t>PVC계 바닥재 - 타일 깔기</t>
  </si>
  <si>
    <t>주재료 제외</t>
  </si>
  <si>
    <t>5B6DB64D90535F387467B5AB8DAC7A</t>
  </si>
  <si>
    <t>호표 62</t>
  </si>
  <si>
    <t>건축 11-3-1.1</t>
  </si>
  <si>
    <t>호표 63</t>
  </si>
  <si>
    <t>건축 20-2-2</t>
  </si>
  <si>
    <t>하지철물(DRY WALL면)</t>
  </si>
  <si>
    <t>□-30*30*2.3T@450*2</t>
  </si>
  <si>
    <t>5B6DB6455983D639E4AF051D6072D1</t>
  </si>
  <si>
    <t>호표 64</t>
  </si>
  <si>
    <t>건축 11-4-1.1,(7)</t>
  </si>
  <si>
    <t>발포폴리스티렌(공간넣기 - 벽) - 시공비</t>
  </si>
  <si>
    <t>50mm이하</t>
  </si>
  <si>
    <t>5B6DB6482E732532047F65102C2D8A</t>
  </si>
  <si>
    <t>호표 65</t>
  </si>
  <si>
    <t>발포폴리스티렌(슬래브 위 깔기 - 바닥) - 시공비</t>
  </si>
  <si>
    <t>100mm이하</t>
  </si>
  <si>
    <t>5B6DB6482E732532047F6515AFC83D</t>
  </si>
  <si>
    <t>호표 66</t>
  </si>
  <si>
    <t>호표 67</t>
  </si>
  <si>
    <t>호표 68</t>
  </si>
  <si>
    <t>호표 69</t>
  </si>
  <si>
    <t>10ton</t>
  </si>
  <si>
    <t>5C7D766CE023003A944E85B8132811BF5072D38E</t>
  </si>
  <si>
    <t>호표 70</t>
  </si>
  <si>
    <t>호표 71</t>
  </si>
  <si>
    <t>토목 9-2,3(2104)</t>
  </si>
  <si>
    <t>A</t>
  </si>
  <si>
    <t>호표 72</t>
  </si>
  <si>
    <t>토목 2-6-1</t>
  </si>
  <si>
    <t>호표 73</t>
  </si>
  <si>
    <t>5C7D766CE023233A54CD254E96A74662527A18CF</t>
  </si>
  <si>
    <t>0.7㎥</t>
  </si>
  <si>
    <t>호표 74</t>
  </si>
  <si>
    <t>토목 9-2.3(0201)</t>
  </si>
  <si>
    <t>5C7D766CE023233E347A1577E625B8D03ACABB13</t>
  </si>
  <si>
    <t>덤프트럭</t>
  </si>
  <si>
    <t>15ton</t>
  </si>
  <si>
    <t>호표 75</t>
  </si>
  <si>
    <t>토목 9-2,3(0602)</t>
  </si>
  <si>
    <t>5C7D766CE023233E3469C5338D6694A17E4CB2D8</t>
  </si>
  <si>
    <t>덤프트럭 자동덮개시설</t>
  </si>
  <si>
    <t>호표 76</t>
  </si>
  <si>
    <t>토목 9-2(0610)</t>
  </si>
  <si>
    <t>5C7D766CE0233D3944C795B5E816660DAF691A4A</t>
  </si>
  <si>
    <t>래머</t>
  </si>
  <si>
    <t>80kg</t>
  </si>
  <si>
    <t>호표 77</t>
  </si>
  <si>
    <t>토목 9-2,3(1630)</t>
  </si>
  <si>
    <t>호표 78</t>
  </si>
  <si>
    <t>호표 79</t>
  </si>
  <si>
    <t>토목 9-2,3(1305)</t>
  </si>
  <si>
    <t>호표 80</t>
  </si>
  <si>
    <t>5C7D766CE02369365438954570A62FB5C549ED34</t>
  </si>
  <si>
    <t>콘크리트 펌프차</t>
  </si>
  <si>
    <t>32m(80∼95㎥/hr)</t>
  </si>
  <si>
    <t>호표 81</t>
  </si>
  <si>
    <t>토목 9-2.3(4504)</t>
  </si>
  <si>
    <t>호표 82</t>
  </si>
  <si>
    <t>호표 83</t>
  </si>
  <si>
    <t>호표 84</t>
  </si>
  <si>
    <t>건축 6-3-2.1</t>
  </si>
  <si>
    <t>호표 85</t>
  </si>
  <si>
    <t>건축 6-3-2.2</t>
  </si>
  <si>
    <t>호표 86</t>
  </si>
  <si>
    <t>건축 7-1-2</t>
  </si>
  <si>
    <t>호표 87</t>
  </si>
  <si>
    <t>호표 88</t>
  </si>
  <si>
    <t>호표 89</t>
  </si>
  <si>
    <t>건축 17-2.3</t>
  </si>
  <si>
    <t>호표 90</t>
  </si>
  <si>
    <t>토목 11-44-42</t>
  </si>
  <si>
    <t>호표 91</t>
  </si>
  <si>
    <t>호표 92</t>
  </si>
  <si>
    <t>호표 93</t>
  </si>
  <si>
    <t>잡철물제작(철재)</t>
  </si>
  <si>
    <t>5B6DE68C83A3713EC4FD1528A3244E</t>
  </si>
  <si>
    <t>잡철물설치(철재)</t>
  </si>
  <si>
    <t>5B6DE68C83A3713EC4FD15294AAE76</t>
  </si>
  <si>
    <t>호표 94</t>
  </si>
  <si>
    <t>건축 17-4</t>
  </si>
  <si>
    <t>녹막이페인트(붓칠) - 재료비</t>
  </si>
  <si>
    <t>5B6DA6677ED38E3BD4B9D5C7EB4A08</t>
  </si>
  <si>
    <t>녹막이페인트(붓칠) - 노무비</t>
  </si>
  <si>
    <t>철재면, 1회 칠</t>
  </si>
  <si>
    <t>5B6DA6677ED38E3BD4B9C521485DCA</t>
  </si>
  <si>
    <t>호표 95</t>
  </si>
  <si>
    <t>용접기(교류)</t>
  </si>
  <si>
    <t>500Amp</t>
  </si>
  <si>
    <t>5C7D766CE023583AE41A85621B1E97E57D61052D</t>
  </si>
  <si>
    <t>호표 96</t>
  </si>
  <si>
    <t>호표 97</t>
  </si>
  <si>
    <t>호표 98</t>
  </si>
  <si>
    <t>호표 99</t>
  </si>
  <si>
    <t>토목 9-2(7611)</t>
  </si>
  <si>
    <t>호표 100</t>
  </si>
  <si>
    <t>건축 11-1-3.3</t>
  </si>
  <si>
    <t>호표 101</t>
  </si>
  <si>
    <t>벽, 합판붙임</t>
  </si>
  <si>
    <t>내수합판,12T</t>
  </si>
  <si>
    <t>5B6DB64F5A03CC3EA4969580EE5148</t>
  </si>
  <si>
    <t>방습필름 - 벽</t>
  </si>
  <si>
    <t>폴리에틸렌필름, 두께, 0.03mm, 1겹</t>
  </si>
  <si>
    <t>5B6DB6482C43723D1488C5384545D7</t>
  </si>
  <si>
    <t>호표 102</t>
  </si>
  <si>
    <t>호표 103</t>
  </si>
  <si>
    <t>벽</t>
  </si>
  <si>
    <t>5B6DB6482C434538943085D8EE97B6</t>
  </si>
  <si>
    <t>호표 104</t>
  </si>
  <si>
    <t>호표 105</t>
  </si>
  <si>
    <t>건축 12-1</t>
  </si>
  <si>
    <t>호표 106</t>
  </si>
  <si>
    <t>건축 12-2</t>
  </si>
  <si>
    <t>호표 107</t>
  </si>
  <si>
    <t>건축 12-5</t>
  </si>
  <si>
    <t>호표 108</t>
  </si>
  <si>
    <t>건축 12-2 준용</t>
  </si>
  <si>
    <t>호표 109</t>
  </si>
  <si>
    <t>호표 110</t>
  </si>
  <si>
    <t>호표 111</t>
  </si>
  <si>
    <t>호표 112</t>
  </si>
  <si>
    <t>잡철물제작(스테인리스)</t>
  </si>
  <si>
    <t>5B6DE68C83A3713EC4FD35D53705D7</t>
  </si>
  <si>
    <t>잡철물설치(스테인리스)</t>
  </si>
  <si>
    <t>5B6DE68C83A3713EC4FD35D411027F</t>
  </si>
  <si>
    <t>호표 113</t>
  </si>
  <si>
    <t>호표 114</t>
  </si>
  <si>
    <t>호표 115</t>
  </si>
  <si>
    <t>호표 116</t>
  </si>
  <si>
    <t>5B6DE68C83A3713FD47E85DB7B42D5</t>
  </si>
  <si>
    <t>호표 117</t>
  </si>
  <si>
    <t>호표 118</t>
  </si>
  <si>
    <t>잡철물제작(철재) -강판 가공시</t>
  </si>
  <si>
    <t>5B6DE68C83A3713FD4415544E4BD33</t>
  </si>
  <si>
    <t>잡철물설치(철재) -강판 가공시</t>
  </si>
  <si>
    <t>5B6DE68C83A3713FD44155458A007B</t>
  </si>
  <si>
    <t>호표 119</t>
  </si>
  <si>
    <t>호표 120</t>
  </si>
  <si>
    <t>호표 121</t>
  </si>
  <si>
    <t>호표 122</t>
  </si>
  <si>
    <t>건축 14-4</t>
  </si>
  <si>
    <t>호표 123</t>
  </si>
  <si>
    <t>잡철물제작(스테인리스) -강판 가공시</t>
  </si>
  <si>
    <t>5B6DE68C80D33B3D841FD567A1EB51</t>
  </si>
  <si>
    <t>잡철물설치(스테인리스) -강판 가공시</t>
  </si>
  <si>
    <t>5B6DE68C80D33B3D841FD5669B806C</t>
  </si>
  <si>
    <t>호표 124</t>
  </si>
  <si>
    <t>5B6DE68C80D33B3EA46D9535B86BAB</t>
  </si>
  <si>
    <t>5B6DE68C80D33B3EA46D9534914129</t>
  </si>
  <si>
    <t>호표 125</t>
  </si>
  <si>
    <t>호표 126</t>
  </si>
  <si>
    <t>호표 127</t>
  </si>
  <si>
    <t>호표 128</t>
  </si>
  <si>
    <t>호표 129</t>
  </si>
  <si>
    <t>5B6DA6677ED38E3BD4B9D5C7EB4962</t>
  </si>
  <si>
    <t>호표 130</t>
  </si>
  <si>
    <t>건축 17-3-1</t>
  </si>
  <si>
    <t>유성페인트(붓칠) - 재료비</t>
  </si>
  <si>
    <t>철재면, 2회 칠, 1급</t>
  </si>
  <si>
    <t>5B6DA664A843D53FB40D9539183A0E</t>
  </si>
  <si>
    <t>유성페인트(붓칠) - 노무비</t>
  </si>
  <si>
    <t>철재면, 2회 칠</t>
  </si>
  <si>
    <t>5B6DA664A843D53FB40D95391AEA57</t>
  </si>
  <si>
    <t>호표 131</t>
  </si>
  <si>
    <t>호표 132</t>
  </si>
  <si>
    <t>호표 133</t>
  </si>
  <si>
    <t>호표 134</t>
  </si>
  <si>
    <t>호표 135</t>
  </si>
  <si>
    <t>건축 15-1-1</t>
  </si>
  <si>
    <t>모르타르 배합</t>
  </si>
  <si>
    <t>소운반, 모래채가름, 배합 포함</t>
  </si>
  <si>
    <t>5B6D369771B3A638A49815C29F08FE</t>
  </si>
  <si>
    <t>호표 136</t>
  </si>
  <si>
    <t>건축 10-1</t>
  </si>
  <si>
    <t>호표 137</t>
  </si>
  <si>
    <t>호표 138</t>
  </si>
  <si>
    <t>건축 17-1-1.2</t>
  </si>
  <si>
    <t>호표 139</t>
  </si>
  <si>
    <t>호표 140</t>
  </si>
  <si>
    <t>호표 141</t>
  </si>
  <si>
    <t>호표 142</t>
  </si>
  <si>
    <t>호표 143</t>
  </si>
  <si>
    <t>호표 144</t>
  </si>
  <si>
    <t>호표 145</t>
  </si>
  <si>
    <t>건축 11-4-1.1</t>
  </si>
  <si>
    <t>호표 146</t>
  </si>
  <si>
    <t>5C7D766CE0233D38A4A7158601A48B9EB6493C6C</t>
  </si>
  <si>
    <t>플레이트 콤팩터</t>
  </si>
  <si>
    <t>1.5ton</t>
  </si>
  <si>
    <t>호표 147</t>
  </si>
  <si>
    <t>토목 9-2,3(1730)</t>
  </si>
  <si>
    <t>코드</t>
  </si>
  <si>
    <t>C</t>
  </si>
  <si>
    <t>가격정보</t>
  </si>
  <si>
    <t>거래가격</t>
  </si>
  <si>
    <t>유통물가</t>
  </si>
  <si>
    <t>물가자료</t>
  </si>
  <si>
    <t>조사가격</t>
  </si>
  <si>
    <t>공 사 원 가 계 산 서</t>
  </si>
  <si>
    <t>공사명 : 2017 생태교육 야외학습장 신축공사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</si>
  <si>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</si>
  <si>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</si>
  <si>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</si>
  <si>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</si>
  <si>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</si>
  <si>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</si>
  <si>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</si>
  <si>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</si>
  <si>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</si>
  <si>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</si>
  <si>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</si>
  <si>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</si>
  <si>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</si>
  <si>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</si>
  <si>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</si>
  <si>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</si>
  <si>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</si>
  <si>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</si>
  <si>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</si>
  <si>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9.7%</t>
  </si>
  <si>
    <t>BS</t>
  </si>
  <si>
    <t>C2</t>
  </si>
  <si>
    <t>기   계    경   비</t>
  </si>
  <si>
    <t>C4</t>
  </si>
  <si>
    <t>산  재  보  험  료</t>
  </si>
  <si>
    <t>노무비 * 3.9%</t>
  </si>
  <si>
    <t>C5</t>
  </si>
  <si>
    <t>고  용  보  험  료</t>
  </si>
  <si>
    <t>C6</t>
  </si>
  <si>
    <t>국민  건강  보험료</t>
  </si>
  <si>
    <t>직접노무비 * 1.7%</t>
  </si>
  <si>
    <t>C7</t>
  </si>
  <si>
    <t>국민  연금  보험료</t>
  </si>
  <si>
    <t>직접노무비 * 2.49%</t>
  </si>
  <si>
    <t>CB</t>
  </si>
  <si>
    <t>노인장기요양보험료</t>
  </si>
  <si>
    <t>건강보험료 * 6.55%</t>
  </si>
  <si>
    <t>C8</t>
  </si>
  <si>
    <t>퇴직  공제  부금비</t>
  </si>
  <si>
    <t>직접노무비 * 2.3%</t>
  </si>
  <si>
    <t>CH</t>
  </si>
  <si>
    <t>환  경  보  전  비</t>
  </si>
  <si>
    <t>(재료비+직노+기계경비) * 0.5%</t>
  </si>
  <si>
    <t>CG</t>
  </si>
  <si>
    <t>기   타    경   비</t>
  </si>
  <si>
    <t>(재료비+노무비) * 4.8%</t>
  </si>
  <si>
    <t>CK</t>
  </si>
  <si>
    <t>하도급지급보증수수료</t>
  </si>
  <si>
    <t>(재료비+직노+기계경비) * 0.081%</t>
  </si>
  <si>
    <t>CL</t>
  </si>
  <si>
    <t>건설기계대여금지급보증서발급수수료</t>
  </si>
  <si>
    <t>(재료비+직노+기계경비) * 0.07%</t>
  </si>
  <si>
    <t>CS</t>
  </si>
  <si>
    <t>S1</t>
  </si>
  <si>
    <t xml:space="preserve">        계</t>
  </si>
  <si>
    <t>D1</t>
  </si>
  <si>
    <t>일  반  관  리  비</t>
  </si>
  <si>
    <t>계 * 6%</t>
  </si>
  <si>
    <t>D2</t>
  </si>
  <si>
    <t>이              윤</t>
  </si>
  <si>
    <t>(노무비+경비+일반관리비) * 10%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</si>
  <si>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</si>
  <si>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</si>
  <si>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</si>
  <si>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</si>
  <si>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</si>
  <si>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</si>
  <si>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</si>
  <si>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DK</t>
  </si>
  <si>
    <t>관급자관급자재비</t>
  </si>
  <si>
    <t>S2</t>
  </si>
  <si>
    <t>총   공   사    비</t>
  </si>
  <si>
    <t>이 Sheet는 수정하지 마십시요</t>
  </si>
  <si>
    <t>공사구분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</si>
  <si>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</si>
  <si>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</si>
  <si>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</si>
  <si>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</si>
  <si>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</si>
  <si>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</si>
  <si>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</si>
  <si>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</si>
  <si>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</si>
  <si>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</si>
  <si>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</si>
  <si>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</si>
  <si>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</si>
  <si>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</si>
  <si>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</si>
  <si>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</si>
  <si>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</si>
  <si>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</si>
  <si>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</si>
  <si>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</si>
  <si>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</si>
  <si>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</si>
  <si>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</si>
  <si>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</si>
  <si>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</si>
  <si>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</si>
  <si>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</si>
  <si>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</si>
  <si>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</si>
  <si>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</si>
  <si>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</si>
  <si>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</si>
  <si>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</si>
  <si>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...</t>
  </si>
  <si>
    <t>노무비 * 0.87%</t>
    <phoneticPr fontId="1" type="noConversion"/>
  </si>
  <si>
    <t>금액 : 이억사천사백일십삼만사천원(￦244,134,000)</t>
    <phoneticPr fontId="1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</si>
</sst>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#,###"/>
    <numFmt numFmtId="177" formatCode="#,###;\-#,###;#;"/>
    <numFmt numFmtId="178" formatCode="#,##0.0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b/>
      <u/>
      <sz val="16"/>
      <color theme="1"/>
      <name val="돋움체"/>
      <family val="3"/>
      <charset val="129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178" fontId="5" fillId="0" borderId="1" xfId="0" applyNumberFormat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vertical="center" wrapText="1"/>
    </xf>
    <xf numFmtId="0" fontId="0" fillId="0" borderId="1" xfId="0" quotePrefix="1" applyBorder="1" applyAlignment="1">
      <alignment vertical="center" wrapText="1"/>
    </xf>
    <xf numFmtId="41" fontId="0" fillId="0" borderId="1" xfId="1" applyFont="1" applyBorder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quotePrefix="1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distributed"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1" xfId="0" quotePrefix="1" applyFont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0"/>
  <sheetViews>
    <sheetView tabSelected="1" topLeftCell="B19" workbookViewId="0">
      <selection activeCell="F25" sqref="F25"/>
    </sheetView>
  </sheetViews>
  <sheetFormatPr defaultRowHeight="16.5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  <col min="9" max="9" width="10.5" bestFit="1" customWidth="1"/>
  </cols>
  <sheetData>
    <row r="1" spans="1:7" ht="24" customHeight="1">
      <c r="B1" s="19" t="s">
        <v>961</v>
      </c>
      <c r="C1" s="19"/>
      <c r="D1" s="19"/>
      <c r="E1" s="19"/>
      <c r="F1" s="19"/>
      <c r="G1" s="19"/>
    </row>
    <row r="2" spans="1:7" ht="21.95" customHeight="1">
      <c r="B2" s="20" t="s">
        <v>962</v>
      </c>
      <c r="C2" s="20"/>
      <c r="D2" s="20"/>
      <c r="E2" s="20"/>
      <c r="F2" s="21" t="s">
        <v>1072</v>
      </c>
      <c r="G2" s="21"/>
    </row>
    <row r="3" spans="1:7" ht="21.95" customHeight="1">
      <c r="B3" s="22" t="s">
        <v>963</v>
      </c>
      <c r="C3" s="22"/>
      <c r="D3" s="22"/>
      <c r="E3" s="14" t="s">
        <v>964</v>
      </c>
      <c r="F3" s="14" t="s">
        <v>965</v>
      </c>
      <c r="G3" s="14" t="s">
        <v>531</v>
      </c>
    </row>
    <row r="4" spans="1:7" ht="21.95" customHeight="1">
      <c r="A4" s="1" t="s">
        <v>970</v>
      </c>
      <c r="B4" s="23" t="s">
        <v>966</v>
      </c>
      <c r="C4" s="23" t="s">
        <v>967</v>
      </c>
      <c r="D4" s="15" t="s">
        <v>971</v>
      </c>
      <c r="E4" s="16">
        <f>TRUNC(공종별집계표!F5, 0)</f>
        <v>0</v>
      </c>
      <c r="F4" s="12" t="s">
        <v>52</v>
      </c>
      <c r="G4" s="12" t="s">
        <v>52</v>
      </c>
    </row>
    <row r="5" spans="1:7" ht="21.95" customHeight="1">
      <c r="A5" s="1" t="s">
        <v>972</v>
      </c>
      <c r="B5" s="23"/>
      <c r="C5" s="23"/>
      <c r="D5" s="15" t="s">
        <v>973</v>
      </c>
      <c r="E5" s="16">
        <v>0</v>
      </c>
      <c r="F5" s="12" t="s">
        <v>52</v>
      </c>
      <c r="G5" s="12" t="s">
        <v>52</v>
      </c>
    </row>
    <row r="6" spans="1:7" ht="21.95" customHeight="1">
      <c r="A6" s="1" t="s">
        <v>974</v>
      </c>
      <c r="B6" s="23"/>
      <c r="C6" s="23"/>
      <c r="D6" s="15" t="s">
        <v>975</v>
      </c>
      <c r="E6" s="16">
        <v>0</v>
      </c>
      <c r="F6" s="12" t="s">
        <v>52</v>
      </c>
      <c r="G6" s="12" t="s">
        <v>52</v>
      </c>
    </row>
    <row r="7" spans="1:7" ht="21.95" customHeight="1">
      <c r="A7" s="1" t="s">
        <v>976</v>
      </c>
      <c r="B7" s="23"/>
      <c r="C7" s="23"/>
      <c r="D7" s="15" t="s">
        <v>977</v>
      </c>
      <c r="E7" s="16">
        <f>TRUNC(E4+E5-E6, 0)</f>
        <v>0</v>
      </c>
      <c r="F7" s="12" t="s">
        <v>52</v>
      </c>
      <c r="G7" s="12" t="s">
        <v>52</v>
      </c>
    </row>
    <row r="8" spans="1:7" ht="21.95" customHeight="1">
      <c r="A8" s="1" t="s">
        <v>978</v>
      </c>
      <c r="B8" s="23"/>
      <c r="C8" s="23" t="s">
        <v>968</v>
      </c>
      <c r="D8" s="15" t="s">
        <v>979</v>
      </c>
      <c r="E8" s="16">
        <f>TRUNC(공종별집계표!H5, 0)</f>
        <v>0</v>
      </c>
      <c r="F8" s="12" t="s">
        <v>52</v>
      </c>
      <c r="G8" s="12" t="s">
        <v>52</v>
      </c>
    </row>
    <row r="9" spans="1:7" ht="21.95" customHeight="1">
      <c r="A9" s="1" t="s">
        <v>980</v>
      </c>
      <c r="B9" s="23"/>
      <c r="C9" s="23"/>
      <c r="D9" s="15" t="s">
        <v>981</v>
      </c>
      <c r="E9" s="16">
        <f>TRUNC(E8*0.097, 0)</f>
        <v>0</v>
      </c>
      <c r="F9" s="12" t="s">
        <v>982</v>
      </c>
      <c r="G9" s="12" t="s">
        <v>52</v>
      </c>
    </row>
    <row r="10" spans="1:7" ht="21.95" customHeight="1">
      <c r="A10" s="1" t="s">
        <v>983</v>
      </c>
      <c r="B10" s="23"/>
      <c r="C10" s="23"/>
      <c r="D10" s="15" t="s">
        <v>977</v>
      </c>
      <c r="E10" s="16">
        <f>TRUNC(E8+E9, 0)</f>
        <v>0</v>
      </c>
      <c r="F10" s="12" t="s">
        <v>52</v>
      </c>
      <c r="G10" s="12" t="s">
        <v>52</v>
      </c>
    </row>
    <row r="11" spans="1:7" ht="21.95" customHeight="1">
      <c r="A11" s="1" t="s">
        <v>984</v>
      </c>
      <c r="B11" s="23"/>
      <c r="C11" s="23" t="s">
        <v>969</v>
      </c>
      <c r="D11" s="15" t="s">
        <v>985</v>
      </c>
      <c r="E11" s="16">
        <f>TRUNC(공종별집계표!J5, 0)</f>
        <v>0</v>
      </c>
      <c r="F11" s="12" t="s">
        <v>52</v>
      </c>
      <c r="G11" s="12" t="s">
        <v>52</v>
      </c>
    </row>
    <row r="12" spans="1:7" ht="21.95" customHeight="1">
      <c r="A12" s="1" t="s">
        <v>986</v>
      </c>
      <c r="B12" s="23"/>
      <c r="C12" s="23"/>
      <c r="D12" s="15" t="s">
        <v>987</v>
      </c>
      <c r="E12" s="16">
        <f>TRUNC(E10*0.039, 0)</f>
        <v>0</v>
      </c>
      <c r="F12" s="12" t="s">
        <v>988</v>
      </c>
      <c r="G12" s="12" t="s">
        <v>52</v>
      </c>
    </row>
    <row r="13" spans="1:7" ht="21.95" customHeight="1">
      <c r="A13" s="1" t="s">
        <v>989</v>
      </c>
      <c r="B13" s="23"/>
      <c r="C13" s="23"/>
      <c r="D13" s="15" t="s">
        <v>990</v>
      </c>
      <c r="E13" s="16">
        <f>TRUNC(E10*0.87/100, 0)</f>
        <v>0</v>
      </c>
      <c r="F13" s="17" t="s">
        <v>1071</v>
      </c>
      <c r="G13" s="12" t="s">
        <v>52</v>
      </c>
    </row>
    <row r="14" spans="1:7" ht="21.95" customHeight="1">
      <c r="A14" s="1" t="s">
        <v>991</v>
      </c>
      <c r="B14" s="23"/>
      <c r="C14" s="23"/>
      <c r="D14" s="15" t="s">
        <v>992</v>
      </c>
      <c r="E14" s="16">
        <v>1357263</v>
      </c>
      <c r="F14" s="12" t="s">
        <v>993</v>
      </c>
      <c r="G14" s="12" t="s">
        <v>52</v>
      </c>
    </row>
    <row r="15" spans="1:7" ht="21.95" customHeight="1">
      <c r="A15" s="1" t="s">
        <v>994</v>
      </c>
      <c r="B15" s="23"/>
      <c r="C15" s="23"/>
      <c r="D15" s="15" t="s">
        <v>995</v>
      </c>
      <c r="E15" s="16">
        <v>1987991</v>
      </c>
      <c r="F15" s="12" t="s">
        <v>996</v>
      </c>
      <c r="G15" s="12" t="s">
        <v>52</v>
      </c>
    </row>
    <row r="16" spans="1:7" ht="21.95" customHeight="1">
      <c r="A16" s="1" t="s">
        <v>997</v>
      </c>
      <c r="B16" s="23"/>
      <c r="C16" s="23"/>
      <c r="D16" s="15" t="s">
        <v>998</v>
      </c>
      <c r="E16" s="16">
        <f>TRUNC(E14*0.0655, 0)</f>
        <v>88900</v>
      </c>
      <c r="F16" s="12" t="s">
        <v>999</v>
      </c>
      <c r="G16" s="12" t="s">
        <v>52</v>
      </c>
    </row>
    <row r="17" spans="1:7" ht="21.95" customHeight="1">
      <c r="A17" s="1" t="s">
        <v>1000</v>
      </c>
      <c r="B17" s="23"/>
      <c r="C17" s="23"/>
      <c r="D17" s="15" t="s">
        <v>1001</v>
      </c>
      <c r="E17" s="16">
        <f>TRUNC(E8*0.023, 0)</f>
        <v>0</v>
      </c>
      <c r="F17" s="12" t="s">
        <v>1002</v>
      </c>
      <c r="G17" s="12" t="s">
        <v>52</v>
      </c>
    </row>
    <row r="18" spans="1:7" ht="21.95" customHeight="1">
      <c r="A18" s="1" t="s">
        <v>1003</v>
      </c>
      <c r="B18" s="23"/>
      <c r="C18" s="23"/>
      <c r="D18" s="15" t="s">
        <v>1004</v>
      </c>
      <c r="E18" s="16">
        <f>TRUNC((E7+E8+E11)*0.005, 0)</f>
        <v>0</v>
      </c>
      <c r="F18" s="12" t="s">
        <v>1005</v>
      </c>
      <c r="G18" s="12" t="s">
        <v>52</v>
      </c>
    </row>
    <row r="19" spans="1:7" ht="21.95" customHeight="1">
      <c r="A19" s="1" t="s">
        <v>1006</v>
      </c>
      <c r="B19" s="23"/>
      <c r="C19" s="23"/>
      <c r="D19" s="15" t="s">
        <v>1007</v>
      </c>
      <c r="E19" s="16">
        <f>TRUNC((E7+E10)*0.048, 0)</f>
        <v>0</v>
      </c>
      <c r="F19" s="12" t="s">
        <v>1008</v>
      </c>
      <c r="G19" s="12" t="s">
        <v>52</v>
      </c>
    </row>
    <row r="20" spans="1:7" ht="21.95" customHeight="1">
      <c r="A20" s="1" t="s">
        <v>1009</v>
      </c>
      <c r="B20" s="23"/>
      <c r="C20" s="23"/>
      <c r="D20" s="15" t="s">
        <v>1010</v>
      </c>
      <c r="E20" s="16">
        <f>TRUNC((E7+E8+E11)*0.00081, 0)</f>
        <v>0</v>
      </c>
      <c r="F20" s="12" t="s">
        <v>1011</v>
      </c>
      <c r="G20" s="12" t="s">
        <v>52</v>
      </c>
    </row>
    <row r="21" spans="1:7" ht="21.95" customHeight="1">
      <c r="A21" s="1" t="s">
        <v>1012</v>
      </c>
      <c r="B21" s="23"/>
      <c r="C21" s="23"/>
      <c r="D21" s="15" t="s">
        <v>1013</v>
      </c>
      <c r="E21" s="16">
        <f>TRUNC((E7+E8+E11)*0.0007, 0)</f>
        <v>0</v>
      </c>
      <c r="F21" s="12" t="s">
        <v>1014</v>
      </c>
      <c r="G21" s="12" t="s">
        <v>52</v>
      </c>
    </row>
    <row r="22" spans="1:7" ht="21.95" customHeight="1">
      <c r="A22" s="1" t="s">
        <v>1015</v>
      </c>
      <c r="B22" s="23"/>
      <c r="C22" s="23"/>
      <c r="D22" s="15" t="s">
        <v>977</v>
      </c>
      <c r="E22" s="16"/>
      <c r="F22" s="12" t="s">
        <v>52</v>
      </c>
      <c r="G22" s="12" t="s">
        <v>52</v>
      </c>
    </row>
    <row r="23" spans="1:7" ht="21.95" customHeight="1">
      <c r="A23" s="1" t="s">
        <v>1016</v>
      </c>
      <c r="B23" s="24" t="s">
        <v>1017</v>
      </c>
      <c r="C23" s="24"/>
      <c r="D23" s="25"/>
      <c r="E23" s="16"/>
      <c r="F23" s="12" t="s">
        <v>52</v>
      </c>
      <c r="G23" s="12" t="s">
        <v>52</v>
      </c>
    </row>
    <row r="24" spans="1:7" ht="21.95" customHeight="1">
      <c r="A24" s="1" t="s">
        <v>1018</v>
      </c>
      <c r="B24" s="24" t="s">
        <v>1019</v>
      </c>
      <c r="C24" s="24"/>
      <c r="D24" s="25"/>
      <c r="E24" s="16"/>
      <c r="F24" s="12" t="s">
        <v>1020</v>
      </c>
      <c r="G24" s="12" t="s">
        <v>52</v>
      </c>
    </row>
    <row r="25" spans="1:7" ht="21.95" customHeight="1">
      <c r="A25" s="1" t="s">
        <v>1021</v>
      </c>
      <c r="B25" s="24" t="s">
        <v>1022</v>
      </c>
      <c r="C25" s="24"/>
      <c r="D25" s="25"/>
      <c r="E25" s="16"/>
      <c r="F25" s="12" t="s">
        <v>1023</v>
      </c>
      <c r="G25" s="12" t="s">
        <v>52</v>
      </c>
    </row>
    <row r="26" spans="1:7" ht="21.95" customHeight="1">
      <c r="A26" s="1" t="s">
        <v>1024</v>
      </c>
      <c r="B26" s="24" t="s">
        <v>1025</v>
      </c>
      <c r="C26" s="24"/>
      <c r="D26" s="25"/>
      <c r="E26" s="18">
        <v>209640000</v>
      </c>
      <c r="F26" s="12" t="s">
        <v>52</v>
      </c>
      <c r="G26" s="12" t="s">
        <v>52</v>
      </c>
    </row>
    <row r="27" spans="1:7" ht="21.95" customHeight="1">
      <c r="A27" s="1" t="s">
        <v>1026</v>
      </c>
      <c r="B27" s="24" t="s">
        <v>1027</v>
      </c>
      <c r="C27" s="24"/>
      <c r="D27" s="25"/>
      <c r="E27" s="18">
        <v>20964000</v>
      </c>
      <c r="F27" s="12" t="s">
        <v>1028</v>
      </c>
      <c r="G27" s="12" t="s">
        <v>52</v>
      </c>
    </row>
    <row r="28" spans="1:7" ht="21.95" customHeight="1">
      <c r="A28" s="1" t="s">
        <v>1029</v>
      </c>
      <c r="B28" s="24" t="s">
        <v>1030</v>
      </c>
      <c r="C28" s="24"/>
      <c r="D28" s="25"/>
      <c r="E28" s="18">
        <v>230604000</v>
      </c>
      <c r="F28" s="12" t="s">
        <v>52</v>
      </c>
      <c r="G28" s="12" t="s">
        <v>52</v>
      </c>
    </row>
    <row r="29" spans="1:7" ht="21.95" customHeight="1">
      <c r="A29" s="1" t="s">
        <v>1031</v>
      </c>
      <c r="B29" s="24" t="s">
        <v>1032</v>
      </c>
      <c r="C29" s="24"/>
      <c r="D29" s="25"/>
      <c r="E29" s="18">
        <v>13530000</v>
      </c>
      <c r="F29" s="12" t="s">
        <v>52</v>
      </c>
      <c r="G29" s="12" t="s">
        <v>52</v>
      </c>
    </row>
    <row r="30" spans="1:7" ht="21.95" customHeight="1">
      <c r="A30" s="1" t="s">
        <v>1033</v>
      </c>
      <c r="B30" s="24" t="s">
        <v>1034</v>
      </c>
      <c r="C30" s="24"/>
      <c r="D30" s="25"/>
      <c r="E30" s="18">
        <v>244134000</v>
      </c>
      <c r="F30" s="12" t="s">
        <v>52</v>
      </c>
      <c r="G30" s="12" t="s">
        <v>52</v>
      </c>
    </row>
  </sheetData>
  <mergeCells count="16">
    <mergeCell ref="B29:D29"/>
    <mergeCell ref="B30:D30"/>
    <mergeCell ref="B23:D23"/>
    <mergeCell ref="B24:D24"/>
    <mergeCell ref="B25:D25"/>
    <mergeCell ref="B26:D26"/>
    <mergeCell ref="B27:D27"/>
    <mergeCell ref="B28:D28"/>
    <mergeCell ref="B1:G1"/>
    <mergeCell ref="B2:E2"/>
    <mergeCell ref="F2:G2"/>
    <mergeCell ref="B3:D3"/>
    <mergeCell ref="B4:B22"/>
    <mergeCell ref="C4:C7"/>
    <mergeCell ref="C8:C10"/>
    <mergeCell ref="C11:C22"/>
  </mergeCells>
  <phoneticPr fontId="1" type="noConversion"/>
  <pageMargins left="0.78740157480314954" right="0" top="0.39370078740157477" bottom="0.39370078740157477" header="0" footer="0"/>
  <pageSetup paperSize="9" scale="77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27"/>
  <sheetViews>
    <sheetView workbookViewId="0">
      <selection activeCell="H20" sqref="H20"/>
    </sheetView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20" ht="30" customHeight="1">
      <c r="A2" s="27" t="s">
        <v>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1:20" ht="30" customHeight="1">
      <c r="A3" s="28" t="s">
        <v>2</v>
      </c>
      <c r="B3" s="28" t="s">
        <v>3</v>
      </c>
      <c r="C3" s="28" t="s">
        <v>4</v>
      </c>
      <c r="D3" s="28" t="s">
        <v>5</v>
      </c>
      <c r="E3" s="28" t="s">
        <v>6</v>
      </c>
      <c r="F3" s="28"/>
      <c r="G3" s="28" t="s">
        <v>9</v>
      </c>
      <c r="H3" s="28"/>
      <c r="I3" s="28" t="s">
        <v>10</v>
      </c>
      <c r="J3" s="28"/>
      <c r="K3" s="28" t="s">
        <v>11</v>
      </c>
      <c r="L3" s="28"/>
      <c r="M3" s="28" t="s">
        <v>12</v>
      </c>
      <c r="N3" s="30" t="s">
        <v>13</v>
      </c>
      <c r="O3" s="30" t="s">
        <v>14</v>
      </c>
      <c r="P3" s="30" t="s">
        <v>15</v>
      </c>
      <c r="Q3" s="30" t="s">
        <v>16</v>
      </c>
      <c r="R3" s="30" t="s">
        <v>17</v>
      </c>
      <c r="S3" s="30" t="s">
        <v>18</v>
      </c>
      <c r="T3" s="30" t="s">
        <v>19</v>
      </c>
    </row>
    <row r="4" spans="1:20" ht="30" customHeight="1">
      <c r="A4" s="29"/>
      <c r="B4" s="29"/>
      <c r="C4" s="29"/>
      <c r="D4" s="29"/>
      <c r="E4" s="7" t="s">
        <v>7</v>
      </c>
      <c r="F4" s="7" t="s">
        <v>8</v>
      </c>
      <c r="G4" s="7" t="s">
        <v>7</v>
      </c>
      <c r="H4" s="7" t="s">
        <v>8</v>
      </c>
      <c r="I4" s="7" t="s">
        <v>7</v>
      </c>
      <c r="J4" s="7" t="s">
        <v>8</v>
      </c>
      <c r="K4" s="7" t="s">
        <v>7</v>
      </c>
      <c r="L4" s="7" t="s">
        <v>8</v>
      </c>
      <c r="M4" s="29"/>
      <c r="N4" s="30"/>
      <c r="O4" s="30"/>
      <c r="P4" s="30"/>
      <c r="Q4" s="30"/>
      <c r="R4" s="30"/>
      <c r="S4" s="30"/>
      <c r="T4" s="30"/>
    </row>
    <row r="5" spans="1:20" ht="30" customHeight="1">
      <c r="A5" s="8" t="s">
        <v>51</v>
      </c>
      <c r="B5" s="8" t="s">
        <v>52</v>
      </c>
      <c r="C5" s="8" t="s">
        <v>52</v>
      </c>
      <c r="D5" s="9">
        <v>1</v>
      </c>
      <c r="E5" s="10">
        <f>F6+F21</f>
        <v>0</v>
      </c>
      <c r="F5" s="10">
        <f t="shared" ref="F5:F22" si="0">E5*D5</f>
        <v>0</v>
      </c>
      <c r="G5" s="10">
        <f>H6+H21</f>
        <v>0</v>
      </c>
      <c r="H5" s="10">
        <f t="shared" ref="H5:H22" si="1">G5*D5</f>
        <v>0</v>
      </c>
      <c r="I5" s="10">
        <f>J6+J21</f>
        <v>0</v>
      </c>
      <c r="J5" s="10">
        <f t="shared" ref="J5:J22" si="2">I5*D5</f>
        <v>0</v>
      </c>
      <c r="K5" s="10">
        <f t="shared" ref="K5:K22" si="3">E5+G5+I5</f>
        <v>0</v>
      </c>
      <c r="L5" s="10">
        <f t="shared" ref="L5:L22" si="4">F5+H5+J5</f>
        <v>0</v>
      </c>
      <c r="M5" s="8" t="s">
        <v>52</v>
      </c>
      <c r="N5" s="2" t="s">
        <v>53</v>
      </c>
      <c r="O5" s="2" t="s">
        <v>52</v>
      </c>
      <c r="P5" s="2" t="s">
        <v>52</v>
      </c>
      <c r="Q5" s="2" t="s">
        <v>52</v>
      </c>
      <c r="R5" s="3">
        <v>1</v>
      </c>
      <c r="S5" s="2" t="s">
        <v>52</v>
      </c>
      <c r="T5" s="6"/>
    </row>
    <row r="6" spans="1:20" ht="30" customHeight="1">
      <c r="A6" s="8" t="s">
        <v>54</v>
      </c>
      <c r="B6" s="8" t="s">
        <v>52</v>
      </c>
      <c r="C6" s="8" t="s">
        <v>52</v>
      </c>
      <c r="D6" s="9">
        <v>1</v>
      </c>
      <c r="E6" s="10">
        <f>F7+F8+F9+F10+F11+F12+F13+F14+F15+F16+F17+F18+F19+F20</f>
        <v>0</v>
      </c>
      <c r="F6" s="10">
        <f t="shared" si="0"/>
        <v>0</v>
      </c>
      <c r="G6" s="10">
        <f>H7+H8+H9+H10+H11+H12+H13+H14+H15+H16+H17+H18+H19+H20</f>
        <v>0</v>
      </c>
      <c r="H6" s="10">
        <f t="shared" si="1"/>
        <v>0</v>
      </c>
      <c r="I6" s="10">
        <f>J7+J8+J9+J10+J11+J12+J13+J14+J15+J16+J17+J18+J19+J20</f>
        <v>0</v>
      </c>
      <c r="J6" s="10">
        <f t="shared" si="2"/>
        <v>0</v>
      </c>
      <c r="K6" s="10">
        <f t="shared" si="3"/>
        <v>0</v>
      </c>
      <c r="L6" s="10">
        <f t="shared" si="4"/>
        <v>0</v>
      </c>
      <c r="M6" s="8" t="s">
        <v>52</v>
      </c>
      <c r="N6" s="2" t="s">
        <v>55</v>
      </c>
      <c r="O6" s="2" t="s">
        <v>52</v>
      </c>
      <c r="P6" s="2" t="s">
        <v>53</v>
      </c>
      <c r="Q6" s="2" t="s">
        <v>52</v>
      </c>
      <c r="R6" s="3">
        <v>2</v>
      </c>
      <c r="S6" s="2" t="s">
        <v>52</v>
      </c>
      <c r="T6" s="6"/>
    </row>
    <row r="7" spans="1:20" ht="30" customHeight="1">
      <c r="A7" s="8" t="s">
        <v>56</v>
      </c>
      <c r="B7" s="8" t="s">
        <v>52</v>
      </c>
      <c r="C7" s="8" t="s">
        <v>52</v>
      </c>
      <c r="D7" s="9">
        <v>1</v>
      </c>
      <c r="E7" s="10">
        <f>공종별내역서!F27</f>
        <v>0</v>
      </c>
      <c r="F7" s="10">
        <f t="shared" si="0"/>
        <v>0</v>
      </c>
      <c r="G7" s="10">
        <f>공종별내역서!H27</f>
        <v>0</v>
      </c>
      <c r="H7" s="10">
        <f t="shared" si="1"/>
        <v>0</v>
      </c>
      <c r="I7" s="10">
        <f>공종별내역서!J27</f>
        <v>0</v>
      </c>
      <c r="J7" s="10">
        <f t="shared" si="2"/>
        <v>0</v>
      </c>
      <c r="K7" s="10">
        <f t="shared" si="3"/>
        <v>0</v>
      </c>
      <c r="L7" s="10">
        <f t="shared" si="4"/>
        <v>0</v>
      </c>
      <c r="M7" s="8" t="s">
        <v>52</v>
      </c>
      <c r="N7" s="2" t="s">
        <v>57</v>
      </c>
      <c r="O7" s="2" t="s">
        <v>52</v>
      </c>
      <c r="P7" s="2" t="s">
        <v>55</v>
      </c>
      <c r="Q7" s="2" t="s">
        <v>52</v>
      </c>
      <c r="R7" s="3">
        <v>3</v>
      </c>
      <c r="S7" s="2" t="s">
        <v>52</v>
      </c>
      <c r="T7" s="6"/>
    </row>
    <row r="8" spans="1:20" ht="30" customHeight="1">
      <c r="A8" s="8" t="s">
        <v>99</v>
      </c>
      <c r="B8" s="8" t="s">
        <v>52</v>
      </c>
      <c r="C8" s="8" t="s">
        <v>52</v>
      </c>
      <c r="D8" s="9">
        <v>1</v>
      </c>
      <c r="E8" s="10">
        <f>공종별내역서!F51</f>
        <v>0</v>
      </c>
      <c r="F8" s="10">
        <f t="shared" si="0"/>
        <v>0</v>
      </c>
      <c r="G8" s="10">
        <f>공종별내역서!H51</f>
        <v>0</v>
      </c>
      <c r="H8" s="10">
        <f t="shared" si="1"/>
        <v>0</v>
      </c>
      <c r="I8" s="10">
        <f>공종별내역서!J51</f>
        <v>0</v>
      </c>
      <c r="J8" s="10">
        <f t="shared" si="2"/>
        <v>0</v>
      </c>
      <c r="K8" s="10">
        <f t="shared" si="3"/>
        <v>0</v>
      </c>
      <c r="L8" s="10">
        <f t="shared" si="4"/>
        <v>0</v>
      </c>
      <c r="M8" s="8" t="s">
        <v>52</v>
      </c>
      <c r="N8" s="2" t="s">
        <v>100</v>
      </c>
      <c r="O8" s="2" t="s">
        <v>52</v>
      </c>
      <c r="P8" s="2" t="s">
        <v>55</v>
      </c>
      <c r="Q8" s="2" t="s">
        <v>52</v>
      </c>
      <c r="R8" s="3">
        <v>3</v>
      </c>
      <c r="S8" s="2" t="s">
        <v>52</v>
      </c>
      <c r="T8" s="6"/>
    </row>
    <row r="9" spans="1:20" ht="30" customHeight="1">
      <c r="A9" s="8" t="s">
        <v>122</v>
      </c>
      <c r="B9" s="8" t="s">
        <v>52</v>
      </c>
      <c r="C9" s="8" t="s">
        <v>52</v>
      </c>
      <c r="D9" s="9">
        <v>1</v>
      </c>
      <c r="E9" s="10">
        <f>공종별내역서!F75</f>
        <v>0</v>
      </c>
      <c r="F9" s="10">
        <f t="shared" si="0"/>
        <v>0</v>
      </c>
      <c r="G9" s="10">
        <f>공종별내역서!H75</f>
        <v>0</v>
      </c>
      <c r="H9" s="10">
        <f t="shared" si="1"/>
        <v>0</v>
      </c>
      <c r="I9" s="10">
        <f>공종별내역서!J75</f>
        <v>0</v>
      </c>
      <c r="J9" s="10">
        <f t="shared" si="2"/>
        <v>0</v>
      </c>
      <c r="K9" s="10">
        <f t="shared" si="3"/>
        <v>0</v>
      </c>
      <c r="L9" s="10">
        <f t="shared" si="4"/>
        <v>0</v>
      </c>
      <c r="M9" s="8" t="s">
        <v>52</v>
      </c>
      <c r="N9" s="2" t="s">
        <v>123</v>
      </c>
      <c r="O9" s="2" t="s">
        <v>52</v>
      </c>
      <c r="P9" s="2" t="s">
        <v>55</v>
      </c>
      <c r="Q9" s="2" t="s">
        <v>52</v>
      </c>
      <c r="R9" s="3">
        <v>3</v>
      </c>
      <c r="S9" s="2" t="s">
        <v>52</v>
      </c>
      <c r="T9" s="6"/>
    </row>
    <row r="10" spans="1:20" ht="30" customHeight="1">
      <c r="A10" s="8" t="s">
        <v>176</v>
      </c>
      <c r="B10" s="8" t="s">
        <v>52</v>
      </c>
      <c r="C10" s="8" t="s">
        <v>52</v>
      </c>
      <c r="D10" s="9">
        <v>1</v>
      </c>
      <c r="E10" s="10">
        <f>공종별내역서!F123</f>
        <v>0</v>
      </c>
      <c r="F10" s="10">
        <f t="shared" si="0"/>
        <v>0</v>
      </c>
      <c r="G10" s="10">
        <f>공종별내역서!H123</f>
        <v>0</v>
      </c>
      <c r="H10" s="10">
        <f t="shared" si="1"/>
        <v>0</v>
      </c>
      <c r="I10" s="10">
        <f>공종별내역서!J123</f>
        <v>0</v>
      </c>
      <c r="J10" s="10">
        <f t="shared" si="2"/>
        <v>0</v>
      </c>
      <c r="K10" s="10">
        <f t="shared" si="3"/>
        <v>0</v>
      </c>
      <c r="L10" s="10">
        <f t="shared" si="4"/>
        <v>0</v>
      </c>
      <c r="M10" s="8" t="s">
        <v>52</v>
      </c>
      <c r="N10" s="2" t="s">
        <v>177</v>
      </c>
      <c r="O10" s="2" t="s">
        <v>52</v>
      </c>
      <c r="P10" s="2" t="s">
        <v>55</v>
      </c>
      <c r="Q10" s="2" t="s">
        <v>52</v>
      </c>
      <c r="R10" s="3">
        <v>3</v>
      </c>
      <c r="S10" s="2" t="s">
        <v>52</v>
      </c>
      <c r="T10" s="6"/>
    </row>
    <row r="11" spans="1:20" ht="30" customHeight="1">
      <c r="A11" s="8" t="s">
        <v>287</v>
      </c>
      <c r="B11" s="8" t="s">
        <v>52</v>
      </c>
      <c r="C11" s="8" t="s">
        <v>52</v>
      </c>
      <c r="D11" s="9">
        <v>1</v>
      </c>
      <c r="E11" s="10">
        <f>공종별내역서!F147</f>
        <v>0</v>
      </c>
      <c r="F11" s="10">
        <f t="shared" si="0"/>
        <v>0</v>
      </c>
      <c r="G11" s="10">
        <f>공종별내역서!H147</f>
        <v>0</v>
      </c>
      <c r="H11" s="10">
        <f t="shared" si="1"/>
        <v>0</v>
      </c>
      <c r="I11" s="10">
        <f>공종별내역서!J147</f>
        <v>0</v>
      </c>
      <c r="J11" s="10">
        <f t="shared" si="2"/>
        <v>0</v>
      </c>
      <c r="K11" s="10">
        <f t="shared" si="3"/>
        <v>0</v>
      </c>
      <c r="L11" s="10">
        <f t="shared" si="4"/>
        <v>0</v>
      </c>
      <c r="M11" s="8" t="s">
        <v>52</v>
      </c>
      <c r="N11" s="2" t="s">
        <v>288</v>
      </c>
      <c r="O11" s="2" t="s">
        <v>52</v>
      </c>
      <c r="P11" s="2" t="s">
        <v>55</v>
      </c>
      <c r="Q11" s="2" t="s">
        <v>52</v>
      </c>
      <c r="R11" s="3">
        <v>3</v>
      </c>
      <c r="S11" s="2" t="s">
        <v>52</v>
      </c>
      <c r="T11" s="6"/>
    </row>
    <row r="12" spans="1:20" ht="30" customHeight="1">
      <c r="A12" s="8" t="s">
        <v>297</v>
      </c>
      <c r="B12" s="8" t="s">
        <v>52</v>
      </c>
      <c r="C12" s="8" t="s">
        <v>52</v>
      </c>
      <c r="D12" s="9">
        <v>1</v>
      </c>
      <c r="E12" s="10">
        <f>공종별내역서!F171</f>
        <v>0</v>
      </c>
      <c r="F12" s="10">
        <f t="shared" si="0"/>
        <v>0</v>
      </c>
      <c r="G12" s="10">
        <f>공종별내역서!H171</f>
        <v>0</v>
      </c>
      <c r="H12" s="10">
        <f t="shared" si="1"/>
        <v>0</v>
      </c>
      <c r="I12" s="10">
        <f>공종별내역서!J171</f>
        <v>0</v>
      </c>
      <c r="J12" s="10">
        <f t="shared" si="2"/>
        <v>0</v>
      </c>
      <c r="K12" s="10">
        <f t="shared" si="3"/>
        <v>0</v>
      </c>
      <c r="L12" s="10">
        <f t="shared" si="4"/>
        <v>0</v>
      </c>
      <c r="M12" s="8" t="s">
        <v>52</v>
      </c>
      <c r="N12" s="2" t="s">
        <v>298</v>
      </c>
      <c r="O12" s="2" t="s">
        <v>52</v>
      </c>
      <c r="P12" s="2" t="s">
        <v>55</v>
      </c>
      <c r="Q12" s="2" t="s">
        <v>52</v>
      </c>
      <c r="R12" s="3">
        <v>3</v>
      </c>
      <c r="S12" s="2" t="s">
        <v>52</v>
      </c>
      <c r="T12" s="6"/>
    </row>
    <row r="13" spans="1:20" ht="30" customHeight="1">
      <c r="A13" s="8" t="s">
        <v>310</v>
      </c>
      <c r="B13" s="8" t="s">
        <v>52</v>
      </c>
      <c r="C13" s="8" t="s">
        <v>52</v>
      </c>
      <c r="D13" s="9">
        <v>1</v>
      </c>
      <c r="E13" s="10">
        <f>공종별내역서!F195</f>
        <v>0</v>
      </c>
      <c r="F13" s="10">
        <f t="shared" si="0"/>
        <v>0</v>
      </c>
      <c r="G13" s="10">
        <f>공종별내역서!H195</f>
        <v>0</v>
      </c>
      <c r="H13" s="10">
        <f t="shared" si="1"/>
        <v>0</v>
      </c>
      <c r="I13" s="10">
        <f>공종별내역서!J195</f>
        <v>0</v>
      </c>
      <c r="J13" s="10">
        <f t="shared" si="2"/>
        <v>0</v>
      </c>
      <c r="K13" s="10">
        <f t="shared" si="3"/>
        <v>0</v>
      </c>
      <c r="L13" s="10">
        <f t="shared" si="4"/>
        <v>0</v>
      </c>
      <c r="M13" s="8" t="s">
        <v>52</v>
      </c>
      <c r="N13" s="2" t="s">
        <v>311</v>
      </c>
      <c r="O13" s="2" t="s">
        <v>52</v>
      </c>
      <c r="P13" s="2" t="s">
        <v>55</v>
      </c>
      <c r="Q13" s="2" t="s">
        <v>52</v>
      </c>
      <c r="R13" s="3">
        <v>3</v>
      </c>
      <c r="S13" s="2" t="s">
        <v>52</v>
      </c>
      <c r="T13" s="6"/>
    </row>
    <row r="14" spans="1:20" ht="30" customHeight="1">
      <c r="A14" s="8" t="s">
        <v>325</v>
      </c>
      <c r="B14" s="8" t="s">
        <v>52</v>
      </c>
      <c r="C14" s="8" t="s">
        <v>52</v>
      </c>
      <c r="D14" s="9">
        <v>1</v>
      </c>
      <c r="E14" s="10">
        <f>공종별내역서!F219</f>
        <v>0</v>
      </c>
      <c r="F14" s="10">
        <f t="shared" si="0"/>
        <v>0</v>
      </c>
      <c r="G14" s="10">
        <f>공종별내역서!H219</f>
        <v>0</v>
      </c>
      <c r="H14" s="10">
        <f t="shared" si="1"/>
        <v>0</v>
      </c>
      <c r="I14" s="10">
        <f>공종별내역서!J219</f>
        <v>0</v>
      </c>
      <c r="J14" s="10">
        <f t="shared" si="2"/>
        <v>0</v>
      </c>
      <c r="K14" s="10">
        <f t="shared" si="3"/>
        <v>0</v>
      </c>
      <c r="L14" s="10">
        <f t="shared" si="4"/>
        <v>0</v>
      </c>
      <c r="M14" s="8" t="s">
        <v>52</v>
      </c>
      <c r="N14" s="2" t="s">
        <v>326</v>
      </c>
      <c r="O14" s="2" t="s">
        <v>52</v>
      </c>
      <c r="P14" s="2" t="s">
        <v>55</v>
      </c>
      <c r="Q14" s="2" t="s">
        <v>52</v>
      </c>
      <c r="R14" s="3">
        <v>3</v>
      </c>
      <c r="S14" s="2" t="s">
        <v>52</v>
      </c>
      <c r="T14" s="6"/>
    </row>
    <row r="15" spans="1:20" ht="30" customHeight="1">
      <c r="A15" s="8" t="s">
        <v>374</v>
      </c>
      <c r="B15" s="8" t="s">
        <v>52</v>
      </c>
      <c r="C15" s="8" t="s">
        <v>52</v>
      </c>
      <c r="D15" s="9">
        <v>1</v>
      </c>
      <c r="E15" s="10">
        <f>공종별내역서!F243</f>
        <v>0</v>
      </c>
      <c r="F15" s="10">
        <f t="shared" si="0"/>
        <v>0</v>
      </c>
      <c r="G15" s="10">
        <f>공종별내역서!H243</f>
        <v>0</v>
      </c>
      <c r="H15" s="10">
        <f t="shared" si="1"/>
        <v>0</v>
      </c>
      <c r="I15" s="10">
        <f>공종별내역서!J243</f>
        <v>0</v>
      </c>
      <c r="J15" s="10">
        <f t="shared" si="2"/>
        <v>0</v>
      </c>
      <c r="K15" s="10">
        <f t="shared" si="3"/>
        <v>0</v>
      </c>
      <c r="L15" s="10">
        <f t="shared" si="4"/>
        <v>0</v>
      </c>
      <c r="M15" s="8" t="s">
        <v>52</v>
      </c>
      <c r="N15" s="2" t="s">
        <v>375</v>
      </c>
      <c r="O15" s="2" t="s">
        <v>52</v>
      </c>
      <c r="P15" s="2" t="s">
        <v>55</v>
      </c>
      <c r="Q15" s="2" t="s">
        <v>52</v>
      </c>
      <c r="R15" s="3">
        <v>3</v>
      </c>
      <c r="S15" s="2" t="s">
        <v>52</v>
      </c>
      <c r="T15" s="6"/>
    </row>
    <row r="16" spans="1:20" ht="30" customHeight="1">
      <c r="A16" s="8" t="s">
        <v>392</v>
      </c>
      <c r="B16" s="8" t="s">
        <v>52</v>
      </c>
      <c r="C16" s="8" t="s">
        <v>52</v>
      </c>
      <c r="D16" s="9">
        <v>1</v>
      </c>
      <c r="E16" s="10">
        <f>공종별내역서!F267</f>
        <v>0</v>
      </c>
      <c r="F16" s="10">
        <f t="shared" si="0"/>
        <v>0</v>
      </c>
      <c r="G16" s="10">
        <f>공종별내역서!H267</f>
        <v>0</v>
      </c>
      <c r="H16" s="10">
        <f t="shared" si="1"/>
        <v>0</v>
      </c>
      <c r="I16" s="10">
        <f>공종별내역서!J267</f>
        <v>0</v>
      </c>
      <c r="J16" s="10">
        <f t="shared" si="2"/>
        <v>0</v>
      </c>
      <c r="K16" s="10">
        <f t="shared" si="3"/>
        <v>0</v>
      </c>
      <c r="L16" s="10">
        <f t="shared" si="4"/>
        <v>0</v>
      </c>
      <c r="M16" s="8" t="s">
        <v>52</v>
      </c>
      <c r="N16" s="2" t="s">
        <v>393</v>
      </c>
      <c r="O16" s="2" t="s">
        <v>52</v>
      </c>
      <c r="P16" s="2" t="s">
        <v>55</v>
      </c>
      <c r="Q16" s="2" t="s">
        <v>52</v>
      </c>
      <c r="R16" s="3">
        <v>3</v>
      </c>
      <c r="S16" s="2" t="s">
        <v>52</v>
      </c>
      <c r="T16" s="6"/>
    </row>
    <row r="17" spans="1:20" ht="30" customHeight="1">
      <c r="A17" s="8" t="s">
        <v>446</v>
      </c>
      <c r="B17" s="8" t="s">
        <v>52</v>
      </c>
      <c r="C17" s="8" t="s">
        <v>52</v>
      </c>
      <c r="D17" s="9">
        <v>1</v>
      </c>
      <c r="E17" s="10">
        <f>공종별내역서!F291</f>
        <v>0</v>
      </c>
      <c r="F17" s="10">
        <f t="shared" si="0"/>
        <v>0</v>
      </c>
      <c r="G17" s="10">
        <f>공종별내역서!H291</f>
        <v>0</v>
      </c>
      <c r="H17" s="10">
        <f t="shared" si="1"/>
        <v>0</v>
      </c>
      <c r="I17" s="10">
        <f>공종별내역서!J291</f>
        <v>0</v>
      </c>
      <c r="J17" s="10">
        <f t="shared" si="2"/>
        <v>0</v>
      </c>
      <c r="K17" s="10">
        <f t="shared" si="3"/>
        <v>0</v>
      </c>
      <c r="L17" s="10">
        <f t="shared" si="4"/>
        <v>0</v>
      </c>
      <c r="M17" s="8" t="s">
        <v>52</v>
      </c>
      <c r="N17" s="2" t="s">
        <v>447</v>
      </c>
      <c r="O17" s="2" t="s">
        <v>52</v>
      </c>
      <c r="P17" s="2" t="s">
        <v>55</v>
      </c>
      <c r="Q17" s="2" t="s">
        <v>52</v>
      </c>
      <c r="R17" s="3">
        <v>3</v>
      </c>
      <c r="S17" s="2" t="s">
        <v>52</v>
      </c>
      <c r="T17" s="6"/>
    </row>
    <row r="18" spans="1:20" ht="30" customHeight="1">
      <c r="A18" s="8" t="s">
        <v>472</v>
      </c>
      <c r="B18" s="8" t="s">
        <v>52</v>
      </c>
      <c r="C18" s="8" t="s">
        <v>52</v>
      </c>
      <c r="D18" s="9">
        <v>1</v>
      </c>
      <c r="E18" s="10">
        <f>공종별내역서!F315</f>
        <v>0</v>
      </c>
      <c r="F18" s="10">
        <f t="shared" si="0"/>
        <v>0</v>
      </c>
      <c r="G18" s="10">
        <f>공종별내역서!H315</f>
        <v>0</v>
      </c>
      <c r="H18" s="10">
        <f t="shared" si="1"/>
        <v>0</v>
      </c>
      <c r="I18" s="10">
        <f>공종별내역서!J315</f>
        <v>0</v>
      </c>
      <c r="J18" s="10">
        <f t="shared" si="2"/>
        <v>0</v>
      </c>
      <c r="K18" s="10">
        <f t="shared" si="3"/>
        <v>0</v>
      </c>
      <c r="L18" s="10">
        <f t="shared" si="4"/>
        <v>0</v>
      </c>
      <c r="M18" s="8" t="s">
        <v>52</v>
      </c>
      <c r="N18" s="2" t="s">
        <v>473</v>
      </c>
      <c r="O18" s="2" t="s">
        <v>52</v>
      </c>
      <c r="P18" s="2" t="s">
        <v>55</v>
      </c>
      <c r="Q18" s="2" t="s">
        <v>52</v>
      </c>
      <c r="R18" s="3">
        <v>3</v>
      </c>
      <c r="S18" s="2" t="s">
        <v>52</v>
      </c>
      <c r="T18" s="6"/>
    </row>
    <row r="19" spans="1:20" ht="30" customHeight="1">
      <c r="A19" s="8" t="s">
        <v>480</v>
      </c>
      <c r="B19" s="8" t="s">
        <v>52</v>
      </c>
      <c r="C19" s="8" t="s">
        <v>52</v>
      </c>
      <c r="D19" s="9">
        <v>1</v>
      </c>
      <c r="E19" s="10">
        <f>공종별내역서!F339</f>
        <v>0</v>
      </c>
      <c r="F19" s="10">
        <f t="shared" si="0"/>
        <v>0</v>
      </c>
      <c r="G19" s="10">
        <f>공종별내역서!H339</f>
        <v>0</v>
      </c>
      <c r="H19" s="10">
        <f t="shared" si="1"/>
        <v>0</v>
      </c>
      <c r="I19" s="10">
        <f>공종별내역서!J339</f>
        <v>0</v>
      </c>
      <c r="J19" s="10">
        <f t="shared" si="2"/>
        <v>0</v>
      </c>
      <c r="K19" s="10">
        <f t="shared" si="3"/>
        <v>0</v>
      </c>
      <c r="L19" s="10">
        <f t="shared" si="4"/>
        <v>0</v>
      </c>
      <c r="M19" s="8" t="s">
        <v>52</v>
      </c>
      <c r="N19" s="2" t="s">
        <v>481</v>
      </c>
      <c r="O19" s="2" t="s">
        <v>52</v>
      </c>
      <c r="P19" s="2" t="s">
        <v>55</v>
      </c>
      <c r="Q19" s="2" t="s">
        <v>52</v>
      </c>
      <c r="R19" s="3">
        <v>3</v>
      </c>
      <c r="S19" s="2" t="s">
        <v>52</v>
      </c>
      <c r="T19" s="6"/>
    </row>
    <row r="20" spans="1:20" ht="30" customHeight="1">
      <c r="A20" s="8" t="s">
        <v>494</v>
      </c>
      <c r="B20" s="8" t="s">
        <v>52</v>
      </c>
      <c r="C20" s="8" t="s">
        <v>52</v>
      </c>
      <c r="D20" s="9">
        <v>1</v>
      </c>
      <c r="E20" s="10">
        <f>공종별내역서!F363</f>
        <v>0</v>
      </c>
      <c r="F20" s="10">
        <f t="shared" si="0"/>
        <v>0</v>
      </c>
      <c r="G20" s="10">
        <f>공종별내역서!H363</f>
        <v>0</v>
      </c>
      <c r="H20" s="10">
        <f t="shared" si="1"/>
        <v>0</v>
      </c>
      <c r="I20" s="10">
        <f>공종별내역서!J363</f>
        <v>0</v>
      </c>
      <c r="J20" s="10">
        <f t="shared" si="2"/>
        <v>0</v>
      </c>
      <c r="K20" s="10">
        <f t="shared" si="3"/>
        <v>0</v>
      </c>
      <c r="L20" s="10">
        <f t="shared" si="4"/>
        <v>0</v>
      </c>
      <c r="M20" s="8" t="s">
        <v>52</v>
      </c>
      <c r="N20" s="2" t="s">
        <v>495</v>
      </c>
      <c r="O20" s="2" t="s">
        <v>52</v>
      </c>
      <c r="P20" s="2" t="s">
        <v>55</v>
      </c>
      <c r="Q20" s="2" t="s">
        <v>52</v>
      </c>
      <c r="R20" s="3">
        <v>3</v>
      </c>
      <c r="S20" s="2" t="s">
        <v>52</v>
      </c>
      <c r="T20" s="6"/>
    </row>
    <row r="21" spans="1:20" ht="30" customHeight="1">
      <c r="A21" s="8" t="s">
        <v>513</v>
      </c>
      <c r="B21" s="8" t="s">
        <v>52</v>
      </c>
      <c r="C21" s="8" t="s">
        <v>52</v>
      </c>
      <c r="D21" s="9">
        <v>1</v>
      </c>
      <c r="E21" s="10"/>
      <c r="F21" s="10">
        <f t="shared" si="0"/>
        <v>0</v>
      </c>
      <c r="G21" s="10"/>
      <c r="H21" s="10">
        <f t="shared" si="1"/>
        <v>0</v>
      </c>
      <c r="I21" s="10"/>
      <c r="J21" s="10">
        <f t="shared" si="2"/>
        <v>0</v>
      </c>
      <c r="K21" s="10">
        <f t="shared" si="3"/>
        <v>0</v>
      </c>
      <c r="L21" s="10">
        <f t="shared" si="4"/>
        <v>0</v>
      </c>
      <c r="M21" s="8" t="s">
        <v>52</v>
      </c>
      <c r="N21" s="2" t="s">
        <v>514</v>
      </c>
      <c r="O21" s="2" t="s">
        <v>52</v>
      </c>
      <c r="P21" s="2" t="s">
        <v>53</v>
      </c>
      <c r="Q21" s="2" t="s">
        <v>52</v>
      </c>
      <c r="R21" s="3">
        <v>2</v>
      </c>
      <c r="S21" s="2" t="s">
        <v>52</v>
      </c>
      <c r="T21" s="6"/>
    </row>
    <row r="22" spans="1:20" ht="30" customHeight="1">
      <c r="A22" s="8" t="s">
        <v>515</v>
      </c>
      <c r="B22" s="8" t="s">
        <v>52</v>
      </c>
      <c r="C22" s="8" t="s">
        <v>52</v>
      </c>
      <c r="D22" s="9">
        <v>1</v>
      </c>
      <c r="E22" s="10">
        <f>공종별내역서!F387</f>
        <v>0</v>
      </c>
      <c r="F22" s="10">
        <f t="shared" si="0"/>
        <v>0</v>
      </c>
      <c r="G22" s="10">
        <f>공종별내역서!H387</f>
        <v>0</v>
      </c>
      <c r="H22" s="10">
        <f t="shared" si="1"/>
        <v>0</v>
      </c>
      <c r="I22" s="10">
        <f>공종별내역서!J387</f>
        <v>0</v>
      </c>
      <c r="J22" s="10">
        <f t="shared" si="2"/>
        <v>0</v>
      </c>
      <c r="K22" s="10">
        <f t="shared" si="3"/>
        <v>0</v>
      </c>
      <c r="L22" s="10">
        <f t="shared" si="4"/>
        <v>0</v>
      </c>
      <c r="M22" s="8" t="s">
        <v>52</v>
      </c>
      <c r="N22" s="2" t="s">
        <v>516</v>
      </c>
      <c r="O22" s="2" t="s">
        <v>52</v>
      </c>
      <c r="P22" s="2" t="s">
        <v>52</v>
      </c>
      <c r="Q22" s="2" t="s">
        <v>517</v>
      </c>
      <c r="R22" s="3">
        <v>3</v>
      </c>
      <c r="S22" s="2" t="s">
        <v>52</v>
      </c>
      <c r="T22" s="6">
        <f>L22*1</f>
        <v>0</v>
      </c>
    </row>
    <row r="23" spans="1:20" ht="30" customHeight="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T23" s="5"/>
    </row>
    <row r="24" spans="1:20" ht="30" customHeight="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T24" s="5"/>
    </row>
    <row r="25" spans="1:20" ht="30" customHeight="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T25" s="5"/>
    </row>
    <row r="26" spans="1:20" ht="30" customHeight="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T26" s="5"/>
    </row>
    <row r="27" spans="1:20" ht="30" customHeight="1">
      <c r="A27" s="8" t="s">
        <v>97</v>
      </c>
      <c r="B27" s="9"/>
      <c r="C27" s="9"/>
      <c r="D27" s="9"/>
      <c r="E27" s="9"/>
      <c r="F27" s="10">
        <f>F5</f>
        <v>0</v>
      </c>
      <c r="G27" s="9"/>
      <c r="H27" s="10">
        <f>H5</f>
        <v>0</v>
      </c>
      <c r="I27" s="9"/>
      <c r="J27" s="10">
        <f>J5</f>
        <v>0</v>
      </c>
      <c r="K27" s="9"/>
      <c r="L27" s="10">
        <f>L5</f>
        <v>0</v>
      </c>
      <c r="M27" s="9"/>
      <c r="T27" s="5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ageMargins left="0.78740157480314954" right="0" top="0.39370078740157477" bottom="0.39370078740157477" header="0" footer="0"/>
  <pageSetup paperSize="9" scale="65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V387"/>
  <sheetViews>
    <sheetView workbookViewId="0">
      <selection activeCell="F6" sqref="F6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27" t="s">
        <v>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</row>
    <row r="2" spans="1:48" ht="30" customHeight="1">
      <c r="A2" s="28" t="s">
        <v>2</v>
      </c>
      <c r="B2" s="28" t="s">
        <v>3</v>
      </c>
      <c r="C2" s="28" t="s">
        <v>4</v>
      </c>
      <c r="D2" s="28" t="s">
        <v>5</v>
      </c>
      <c r="E2" s="28" t="s">
        <v>6</v>
      </c>
      <c r="F2" s="28"/>
      <c r="G2" s="28" t="s">
        <v>9</v>
      </c>
      <c r="H2" s="28"/>
      <c r="I2" s="28" t="s">
        <v>10</v>
      </c>
      <c r="J2" s="28"/>
      <c r="K2" s="28" t="s">
        <v>11</v>
      </c>
      <c r="L2" s="28"/>
      <c r="M2" s="28" t="s">
        <v>12</v>
      </c>
      <c r="N2" s="30" t="s">
        <v>20</v>
      </c>
      <c r="O2" s="30" t="s">
        <v>14</v>
      </c>
      <c r="P2" s="30" t="s">
        <v>21</v>
      </c>
      <c r="Q2" s="30" t="s">
        <v>13</v>
      </c>
      <c r="R2" s="30" t="s">
        <v>22</v>
      </c>
      <c r="S2" s="30" t="s">
        <v>23</v>
      </c>
      <c r="T2" s="30" t="s">
        <v>24</v>
      </c>
      <c r="U2" s="30" t="s">
        <v>25</v>
      </c>
      <c r="V2" s="30" t="s">
        <v>26</v>
      </c>
      <c r="W2" s="30" t="s">
        <v>27</v>
      </c>
      <c r="X2" s="30" t="s">
        <v>28</v>
      </c>
      <c r="Y2" s="30" t="s">
        <v>29</v>
      </c>
      <c r="Z2" s="30" t="s">
        <v>30</v>
      </c>
      <c r="AA2" s="30" t="s">
        <v>31</v>
      </c>
      <c r="AB2" s="30" t="s">
        <v>32</v>
      </c>
      <c r="AC2" s="30" t="s">
        <v>33</v>
      </c>
      <c r="AD2" s="30" t="s">
        <v>34</v>
      </c>
      <c r="AE2" s="30" t="s">
        <v>35</v>
      </c>
      <c r="AF2" s="30" t="s">
        <v>36</v>
      </c>
      <c r="AG2" s="30" t="s">
        <v>37</v>
      </c>
      <c r="AH2" s="30" t="s">
        <v>38</v>
      </c>
      <c r="AI2" s="30" t="s">
        <v>39</v>
      </c>
      <c r="AJ2" s="30" t="s">
        <v>40</v>
      </c>
      <c r="AK2" s="30" t="s">
        <v>41</v>
      </c>
      <c r="AL2" s="30" t="s">
        <v>42</v>
      </c>
      <c r="AM2" s="30" t="s">
        <v>43</v>
      </c>
      <c r="AN2" s="30" t="s">
        <v>44</v>
      </c>
      <c r="AO2" s="30" t="s">
        <v>45</v>
      </c>
      <c r="AP2" s="30" t="s">
        <v>46</v>
      </c>
      <c r="AQ2" s="30" t="s">
        <v>47</v>
      </c>
      <c r="AR2" s="30" t="s">
        <v>48</v>
      </c>
      <c r="AS2" s="30" t="s">
        <v>16</v>
      </c>
      <c r="AT2" s="30" t="s">
        <v>17</v>
      </c>
      <c r="AU2" s="30" t="s">
        <v>49</v>
      </c>
      <c r="AV2" s="30" t="s">
        <v>50</v>
      </c>
    </row>
    <row r="3" spans="1:48" ht="30" customHeight="1">
      <c r="A3" s="28"/>
      <c r="B3" s="28"/>
      <c r="C3" s="28"/>
      <c r="D3" s="28"/>
      <c r="E3" s="4" t="s">
        <v>7</v>
      </c>
      <c r="F3" s="4" t="s">
        <v>8</v>
      </c>
      <c r="G3" s="4" t="s">
        <v>7</v>
      </c>
      <c r="H3" s="4" t="s">
        <v>8</v>
      </c>
      <c r="I3" s="4" t="s">
        <v>7</v>
      </c>
      <c r="J3" s="4" t="s">
        <v>8</v>
      </c>
      <c r="K3" s="4" t="s">
        <v>7</v>
      </c>
      <c r="L3" s="4" t="s">
        <v>8</v>
      </c>
      <c r="M3" s="28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</row>
    <row r="4" spans="1:48" ht="30" customHeight="1">
      <c r="A4" s="8" t="s">
        <v>56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3"/>
      <c r="O4" s="3"/>
      <c r="P4" s="3"/>
      <c r="Q4" s="2" t="s">
        <v>57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>
      <c r="A5" s="8" t="s">
        <v>58</v>
      </c>
      <c r="B5" s="8" t="s">
        <v>59</v>
      </c>
      <c r="C5" s="8" t="s">
        <v>60</v>
      </c>
      <c r="D5" s="9">
        <v>1</v>
      </c>
      <c r="E5" s="11">
        <f>TRUNC(일위대가목록!E4,0)</f>
        <v>0</v>
      </c>
      <c r="F5" s="11">
        <f t="shared" ref="F5:F6" si="0">TRUNC(E5*D5, 0)</f>
        <v>0</v>
      </c>
      <c r="G5" s="11">
        <f>TRUNC(일위대가목록!F4,0)</f>
        <v>0</v>
      </c>
      <c r="H5" s="11">
        <f t="shared" ref="H5:H6" si="1">TRUNC(G5*D5, 0)</f>
        <v>0</v>
      </c>
      <c r="I5" s="11">
        <f>TRUNC(일위대가목록!G4,0)</f>
        <v>0</v>
      </c>
      <c r="J5" s="11">
        <f t="shared" ref="J5:J6" si="2">TRUNC(I5*D5, 0)</f>
        <v>0</v>
      </c>
      <c r="K5" s="11">
        <f t="shared" ref="K5:K6" si="3">TRUNC(E5+G5+I5, 0)</f>
        <v>0</v>
      </c>
      <c r="L5" s="11">
        <f t="shared" ref="L5:L6" si="4">TRUNC(F5+H5+J5, 0)</f>
        <v>0</v>
      </c>
      <c r="M5" s="8" t="s">
        <v>52</v>
      </c>
      <c r="N5" s="2" t="s">
        <v>61</v>
      </c>
      <c r="O5" s="2" t="s">
        <v>52</v>
      </c>
      <c r="P5" s="2" t="s">
        <v>52</v>
      </c>
      <c r="Q5" s="2" t="s">
        <v>57</v>
      </c>
      <c r="R5" s="2" t="s">
        <v>62</v>
      </c>
      <c r="S5" s="2" t="s">
        <v>63</v>
      </c>
      <c r="T5" s="2" t="s">
        <v>63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52</v>
      </c>
      <c r="AS5" s="2" t="s">
        <v>52</v>
      </c>
      <c r="AT5" s="3"/>
      <c r="AU5" s="2" t="s">
        <v>64</v>
      </c>
      <c r="AV5" s="3">
        <v>8</v>
      </c>
    </row>
    <row r="6" spans="1:48" ht="30" customHeight="1">
      <c r="A6" s="8" t="s">
        <v>65</v>
      </c>
      <c r="B6" s="8" t="s">
        <v>59</v>
      </c>
      <c r="C6" s="8" t="s">
        <v>60</v>
      </c>
      <c r="D6" s="9">
        <v>1</v>
      </c>
      <c r="E6" s="11">
        <f>TRUNC(일위대가목록!E5,0)</f>
        <v>0</v>
      </c>
      <c r="F6" s="11">
        <f t="shared" si="0"/>
        <v>0</v>
      </c>
      <c r="G6" s="11">
        <f>TRUNC(일위대가목록!F5,0)</f>
        <v>0</v>
      </c>
      <c r="H6" s="11">
        <f t="shared" si="1"/>
        <v>0</v>
      </c>
      <c r="I6" s="11">
        <f>TRUNC(일위대가목록!G5,0)</f>
        <v>0</v>
      </c>
      <c r="J6" s="11">
        <f t="shared" si="2"/>
        <v>0</v>
      </c>
      <c r="K6" s="11">
        <f t="shared" si="3"/>
        <v>0</v>
      </c>
      <c r="L6" s="11">
        <f t="shared" si="4"/>
        <v>0</v>
      </c>
      <c r="M6" s="8" t="s">
        <v>52</v>
      </c>
      <c r="N6" s="2" t="s">
        <v>66</v>
      </c>
      <c r="O6" s="2" t="s">
        <v>52</v>
      </c>
      <c r="P6" s="2" t="s">
        <v>52</v>
      </c>
      <c r="Q6" s="2" t="s">
        <v>57</v>
      </c>
      <c r="R6" s="2" t="s">
        <v>62</v>
      </c>
      <c r="S6" s="2" t="s">
        <v>63</v>
      </c>
      <c r="T6" s="2" t="s">
        <v>63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52</v>
      </c>
      <c r="AS6" s="2" t="s">
        <v>52</v>
      </c>
      <c r="AT6" s="3"/>
      <c r="AU6" s="2" t="s">
        <v>67</v>
      </c>
      <c r="AV6" s="3">
        <v>9</v>
      </c>
    </row>
    <row r="7" spans="1:48" ht="30" customHeight="1">
      <c r="A7" s="8" t="s">
        <v>68</v>
      </c>
      <c r="B7" s="8" t="s">
        <v>69</v>
      </c>
      <c r="C7" s="8" t="s">
        <v>60</v>
      </c>
      <c r="D7" s="9">
        <v>4</v>
      </c>
      <c r="E7" s="11"/>
      <c r="F7" s="11"/>
      <c r="G7" s="11"/>
      <c r="H7" s="11"/>
      <c r="I7" s="11"/>
      <c r="J7" s="11"/>
      <c r="K7" s="11"/>
      <c r="L7" s="11"/>
      <c r="M7" s="8" t="s">
        <v>52</v>
      </c>
      <c r="N7" s="2" t="s">
        <v>70</v>
      </c>
      <c r="O7" s="2" t="s">
        <v>52</v>
      </c>
      <c r="P7" s="2" t="s">
        <v>52</v>
      </c>
      <c r="Q7" s="2" t="s">
        <v>57</v>
      </c>
      <c r="R7" s="2" t="s">
        <v>62</v>
      </c>
      <c r="S7" s="2" t="s">
        <v>63</v>
      </c>
      <c r="T7" s="2" t="s">
        <v>63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52</v>
      </c>
      <c r="AS7" s="2" t="s">
        <v>52</v>
      </c>
      <c r="AT7" s="3"/>
      <c r="AU7" s="2" t="s">
        <v>71</v>
      </c>
      <c r="AV7" s="3">
        <v>7</v>
      </c>
    </row>
    <row r="8" spans="1:48" ht="30" customHeight="1">
      <c r="A8" s="8" t="s">
        <v>72</v>
      </c>
      <c r="B8" s="8" t="s">
        <v>73</v>
      </c>
      <c r="C8" s="8" t="s">
        <v>74</v>
      </c>
      <c r="D8" s="9">
        <v>230</v>
      </c>
      <c r="E8" s="11"/>
      <c r="F8" s="11"/>
      <c r="G8" s="11"/>
      <c r="H8" s="11"/>
      <c r="I8" s="11"/>
      <c r="J8" s="11"/>
      <c r="K8" s="11"/>
      <c r="L8" s="11"/>
      <c r="M8" s="8" t="s">
        <v>52</v>
      </c>
      <c r="N8" s="2" t="s">
        <v>75</v>
      </c>
      <c r="O8" s="2" t="s">
        <v>52</v>
      </c>
      <c r="P8" s="2" t="s">
        <v>52</v>
      </c>
      <c r="Q8" s="2" t="s">
        <v>57</v>
      </c>
      <c r="R8" s="2" t="s">
        <v>62</v>
      </c>
      <c r="S8" s="2" t="s">
        <v>63</v>
      </c>
      <c r="T8" s="2" t="s">
        <v>63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52</v>
      </c>
      <c r="AS8" s="2" t="s">
        <v>52</v>
      </c>
      <c r="AT8" s="3"/>
      <c r="AU8" s="2" t="s">
        <v>76</v>
      </c>
      <c r="AV8" s="3">
        <v>4</v>
      </c>
    </row>
    <row r="9" spans="1:48" ht="30" customHeight="1">
      <c r="A9" s="8" t="s">
        <v>77</v>
      </c>
      <c r="B9" s="8" t="s">
        <v>78</v>
      </c>
      <c r="C9" s="8" t="s">
        <v>79</v>
      </c>
      <c r="D9" s="9">
        <v>2</v>
      </c>
      <c r="E9" s="11"/>
      <c r="F9" s="11"/>
      <c r="G9" s="11"/>
      <c r="H9" s="11"/>
      <c r="I9" s="11"/>
      <c r="J9" s="11"/>
      <c r="K9" s="11"/>
      <c r="L9" s="11"/>
      <c r="M9" s="8" t="s">
        <v>52</v>
      </c>
      <c r="N9" s="2" t="s">
        <v>80</v>
      </c>
      <c r="O9" s="2" t="s">
        <v>52</v>
      </c>
      <c r="P9" s="2" t="s">
        <v>52</v>
      </c>
      <c r="Q9" s="2" t="s">
        <v>57</v>
      </c>
      <c r="R9" s="2" t="s">
        <v>62</v>
      </c>
      <c r="S9" s="2" t="s">
        <v>63</v>
      </c>
      <c r="T9" s="2" t="s">
        <v>63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52</v>
      </c>
      <c r="AS9" s="2" t="s">
        <v>52</v>
      </c>
      <c r="AT9" s="3"/>
      <c r="AU9" s="2" t="s">
        <v>81</v>
      </c>
      <c r="AV9" s="3">
        <v>6</v>
      </c>
    </row>
    <row r="10" spans="1:48" ht="30" customHeight="1">
      <c r="A10" s="8" t="s">
        <v>82</v>
      </c>
      <c r="B10" s="8" t="s">
        <v>83</v>
      </c>
      <c r="C10" s="8" t="s">
        <v>74</v>
      </c>
      <c r="D10" s="9">
        <v>120</v>
      </c>
      <c r="E10" s="11"/>
      <c r="F10" s="11"/>
      <c r="G10" s="11"/>
      <c r="H10" s="11"/>
      <c r="I10" s="11"/>
      <c r="J10" s="11"/>
      <c r="K10" s="11"/>
      <c r="L10" s="11"/>
      <c r="M10" s="8" t="s">
        <v>52</v>
      </c>
      <c r="N10" s="2" t="s">
        <v>84</v>
      </c>
      <c r="O10" s="2" t="s">
        <v>52</v>
      </c>
      <c r="P10" s="2" t="s">
        <v>52</v>
      </c>
      <c r="Q10" s="2" t="s">
        <v>57</v>
      </c>
      <c r="R10" s="2" t="s">
        <v>62</v>
      </c>
      <c r="S10" s="2" t="s">
        <v>63</v>
      </c>
      <c r="T10" s="2" t="s">
        <v>63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52</v>
      </c>
      <c r="AS10" s="2" t="s">
        <v>52</v>
      </c>
      <c r="AT10" s="3"/>
      <c r="AU10" s="2" t="s">
        <v>85</v>
      </c>
      <c r="AV10" s="3">
        <v>10</v>
      </c>
    </row>
    <row r="11" spans="1:48" ht="30" customHeight="1">
      <c r="A11" s="8" t="s">
        <v>86</v>
      </c>
      <c r="B11" s="8" t="s">
        <v>87</v>
      </c>
      <c r="C11" s="8" t="s">
        <v>74</v>
      </c>
      <c r="D11" s="9">
        <v>120</v>
      </c>
      <c r="E11" s="11"/>
      <c r="F11" s="11"/>
      <c r="G11" s="11"/>
      <c r="H11" s="11"/>
      <c r="I11" s="11"/>
      <c r="J11" s="11"/>
      <c r="K11" s="11"/>
      <c r="L11" s="11"/>
      <c r="M11" s="8" t="s">
        <v>52</v>
      </c>
      <c r="N11" s="2" t="s">
        <v>88</v>
      </c>
      <c r="O11" s="2" t="s">
        <v>52</v>
      </c>
      <c r="P11" s="2" t="s">
        <v>52</v>
      </c>
      <c r="Q11" s="2" t="s">
        <v>57</v>
      </c>
      <c r="R11" s="2" t="s">
        <v>62</v>
      </c>
      <c r="S11" s="2" t="s">
        <v>63</v>
      </c>
      <c r="T11" s="2" t="s">
        <v>63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2" t="s">
        <v>52</v>
      </c>
      <c r="AS11" s="2" t="s">
        <v>52</v>
      </c>
      <c r="AT11" s="3"/>
      <c r="AU11" s="2" t="s">
        <v>89</v>
      </c>
      <c r="AV11" s="3">
        <v>11</v>
      </c>
    </row>
    <row r="12" spans="1:48" ht="30" customHeight="1">
      <c r="A12" s="8" t="s">
        <v>90</v>
      </c>
      <c r="B12" s="8" t="s">
        <v>87</v>
      </c>
      <c r="C12" s="8" t="s">
        <v>74</v>
      </c>
      <c r="D12" s="9">
        <v>120</v>
      </c>
      <c r="E12" s="11"/>
      <c r="F12" s="11"/>
      <c r="G12" s="11"/>
      <c r="H12" s="11"/>
      <c r="I12" s="11"/>
      <c r="J12" s="11"/>
      <c r="K12" s="11"/>
      <c r="L12" s="11"/>
      <c r="M12" s="8" t="s">
        <v>52</v>
      </c>
      <c r="N12" s="2" t="s">
        <v>91</v>
      </c>
      <c r="O12" s="2" t="s">
        <v>52</v>
      </c>
      <c r="P12" s="2" t="s">
        <v>52</v>
      </c>
      <c r="Q12" s="2" t="s">
        <v>57</v>
      </c>
      <c r="R12" s="2" t="s">
        <v>62</v>
      </c>
      <c r="S12" s="2" t="s">
        <v>63</v>
      </c>
      <c r="T12" s="2" t="s">
        <v>63</v>
      </c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2" t="s">
        <v>52</v>
      </c>
      <c r="AS12" s="2" t="s">
        <v>52</v>
      </c>
      <c r="AT12" s="3"/>
      <c r="AU12" s="2" t="s">
        <v>92</v>
      </c>
      <c r="AV12" s="3">
        <v>12</v>
      </c>
    </row>
    <row r="13" spans="1:48" ht="30" customHeight="1">
      <c r="A13" s="8" t="s">
        <v>93</v>
      </c>
      <c r="B13" s="8" t="s">
        <v>94</v>
      </c>
      <c r="C13" s="8" t="s">
        <v>74</v>
      </c>
      <c r="D13" s="9">
        <v>240</v>
      </c>
      <c r="E13" s="11"/>
      <c r="F13" s="11"/>
      <c r="G13" s="11"/>
      <c r="H13" s="11"/>
      <c r="I13" s="11"/>
      <c r="J13" s="11"/>
      <c r="K13" s="11"/>
      <c r="L13" s="11"/>
      <c r="M13" s="8" t="s">
        <v>52</v>
      </c>
      <c r="N13" s="2" t="s">
        <v>95</v>
      </c>
      <c r="O13" s="2" t="s">
        <v>52</v>
      </c>
      <c r="P13" s="2" t="s">
        <v>52</v>
      </c>
      <c r="Q13" s="2" t="s">
        <v>57</v>
      </c>
      <c r="R13" s="2" t="s">
        <v>62</v>
      </c>
      <c r="S13" s="2" t="s">
        <v>63</v>
      </c>
      <c r="T13" s="2" t="s">
        <v>63</v>
      </c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2" t="s">
        <v>52</v>
      </c>
      <c r="AS13" s="2" t="s">
        <v>52</v>
      </c>
      <c r="AT13" s="3"/>
      <c r="AU13" s="2" t="s">
        <v>96</v>
      </c>
      <c r="AV13" s="3">
        <v>13</v>
      </c>
    </row>
    <row r="14" spans="1:48" ht="30" customHeight="1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</row>
    <row r="15" spans="1:48" ht="30" customHeight="1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</row>
    <row r="16" spans="1:48" ht="30" customHeight="1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</row>
    <row r="17" spans="1:48" ht="30" customHeight="1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</row>
    <row r="18" spans="1:48" ht="30" customHeight="1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</row>
    <row r="19" spans="1:48" ht="30" customHeight="1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</row>
    <row r="20" spans="1:48" ht="30" customHeight="1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</row>
    <row r="21" spans="1:48" ht="30" customHeight="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</row>
    <row r="22" spans="1:48" ht="30" customHeight="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</row>
    <row r="23" spans="1:48" ht="30" customHeight="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</row>
    <row r="24" spans="1:48" ht="30" customHeight="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</row>
    <row r="25" spans="1:48" ht="30" customHeight="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</row>
    <row r="26" spans="1:48" ht="30" customHeight="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</row>
    <row r="27" spans="1:48" ht="30" customHeight="1">
      <c r="A27" s="8" t="s">
        <v>97</v>
      </c>
      <c r="B27" s="9"/>
      <c r="C27" s="9"/>
      <c r="D27" s="9"/>
      <c r="E27" s="9"/>
      <c r="F27" s="11"/>
      <c r="G27" s="9"/>
      <c r="H27" s="11"/>
      <c r="I27" s="9"/>
      <c r="J27" s="11"/>
      <c r="K27" s="9"/>
      <c r="L27" s="11"/>
      <c r="M27" s="9"/>
      <c r="N27" t="s">
        <v>98</v>
      </c>
    </row>
    <row r="28" spans="1:48" ht="30" customHeight="1">
      <c r="A28" s="8" t="s">
        <v>99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3"/>
      <c r="O28" s="3"/>
      <c r="P28" s="3"/>
      <c r="Q28" s="2" t="s">
        <v>100</v>
      </c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</row>
    <row r="29" spans="1:48" ht="30" customHeight="1">
      <c r="A29" s="8" t="s">
        <v>101</v>
      </c>
      <c r="B29" s="8" t="s">
        <v>102</v>
      </c>
      <c r="C29" s="8" t="s">
        <v>103</v>
      </c>
      <c r="D29" s="9">
        <v>103</v>
      </c>
      <c r="E29" s="11"/>
      <c r="F29" s="11"/>
      <c r="G29" s="11"/>
      <c r="H29" s="11"/>
      <c r="I29" s="11"/>
      <c r="J29" s="11"/>
      <c r="K29" s="11"/>
      <c r="L29" s="11"/>
      <c r="M29" s="8" t="s">
        <v>52</v>
      </c>
      <c r="N29" s="2" t="s">
        <v>104</v>
      </c>
      <c r="O29" s="2" t="s">
        <v>52</v>
      </c>
      <c r="P29" s="2" t="s">
        <v>52</v>
      </c>
      <c r="Q29" s="2" t="s">
        <v>100</v>
      </c>
      <c r="R29" s="2" t="s">
        <v>63</v>
      </c>
      <c r="S29" s="2" t="s">
        <v>62</v>
      </c>
      <c r="T29" s="2" t="s">
        <v>63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52</v>
      </c>
      <c r="AS29" s="2" t="s">
        <v>52</v>
      </c>
      <c r="AT29" s="3"/>
      <c r="AU29" s="2" t="s">
        <v>105</v>
      </c>
      <c r="AV29" s="3">
        <v>18</v>
      </c>
    </row>
    <row r="30" spans="1:48" ht="30" customHeight="1">
      <c r="A30" s="8" t="s">
        <v>106</v>
      </c>
      <c r="B30" s="8" t="s">
        <v>107</v>
      </c>
      <c r="C30" s="8" t="s">
        <v>103</v>
      </c>
      <c r="D30" s="9">
        <v>88</v>
      </c>
      <c r="E30" s="11"/>
      <c r="F30" s="11"/>
      <c r="G30" s="11"/>
      <c r="H30" s="11"/>
      <c r="I30" s="11"/>
      <c r="J30" s="11"/>
      <c r="K30" s="11"/>
      <c r="L30" s="11"/>
      <c r="M30" s="8" t="s">
        <v>52</v>
      </c>
      <c r="N30" s="2" t="s">
        <v>108</v>
      </c>
      <c r="O30" s="2" t="s">
        <v>52</v>
      </c>
      <c r="P30" s="2" t="s">
        <v>52</v>
      </c>
      <c r="Q30" s="2" t="s">
        <v>100</v>
      </c>
      <c r="R30" s="2" t="s">
        <v>63</v>
      </c>
      <c r="S30" s="2" t="s">
        <v>62</v>
      </c>
      <c r="T30" s="2" t="s">
        <v>63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52</v>
      </c>
      <c r="AS30" s="2" t="s">
        <v>52</v>
      </c>
      <c r="AT30" s="3"/>
      <c r="AU30" s="2" t="s">
        <v>109</v>
      </c>
      <c r="AV30" s="3">
        <v>19</v>
      </c>
    </row>
    <row r="31" spans="1:48" ht="30" customHeight="1">
      <c r="A31" s="8" t="s">
        <v>110</v>
      </c>
      <c r="B31" s="8" t="s">
        <v>111</v>
      </c>
      <c r="C31" s="8" t="s">
        <v>103</v>
      </c>
      <c r="D31" s="9">
        <v>15</v>
      </c>
      <c r="E31" s="11"/>
      <c r="F31" s="11"/>
      <c r="G31" s="11"/>
      <c r="H31" s="11"/>
      <c r="I31" s="11"/>
      <c r="J31" s="11"/>
      <c r="K31" s="11"/>
      <c r="L31" s="11"/>
      <c r="M31" s="8" t="s">
        <v>52</v>
      </c>
      <c r="N31" s="2" t="s">
        <v>112</v>
      </c>
      <c r="O31" s="2" t="s">
        <v>52</v>
      </c>
      <c r="P31" s="2" t="s">
        <v>52</v>
      </c>
      <c r="Q31" s="2" t="s">
        <v>100</v>
      </c>
      <c r="R31" s="2" t="s">
        <v>62</v>
      </c>
      <c r="S31" s="2" t="s">
        <v>63</v>
      </c>
      <c r="T31" s="2" t="s">
        <v>63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52</v>
      </c>
      <c r="AS31" s="2" t="s">
        <v>52</v>
      </c>
      <c r="AT31" s="3"/>
      <c r="AU31" s="2" t="s">
        <v>113</v>
      </c>
      <c r="AV31" s="3">
        <v>15</v>
      </c>
    </row>
    <row r="32" spans="1:48" ht="30" customHeight="1">
      <c r="A32" s="8" t="s">
        <v>114</v>
      </c>
      <c r="B32" s="8" t="s">
        <v>115</v>
      </c>
      <c r="C32" s="8" t="s">
        <v>103</v>
      </c>
      <c r="D32" s="9">
        <v>29</v>
      </c>
      <c r="E32" s="11"/>
      <c r="F32" s="11"/>
      <c r="G32" s="11"/>
      <c r="H32" s="11"/>
      <c r="I32" s="11"/>
      <c r="J32" s="11"/>
      <c r="K32" s="11"/>
      <c r="L32" s="11"/>
      <c r="M32" s="8" t="s">
        <v>52</v>
      </c>
      <c r="N32" s="2" t="s">
        <v>116</v>
      </c>
      <c r="O32" s="2" t="s">
        <v>52</v>
      </c>
      <c r="P32" s="2" t="s">
        <v>52</v>
      </c>
      <c r="Q32" s="2" t="s">
        <v>100</v>
      </c>
      <c r="R32" s="2" t="s">
        <v>62</v>
      </c>
      <c r="S32" s="2" t="s">
        <v>63</v>
      </c>
      <c r="T32" s="2" t="s">
        <v>63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52</v>
      </c>
      <c r="AS32" s="2" t="s">
        <v>52</v>
      </c>
      <c r="AT32" s="3"/>
      <c r="AU32" s="2" t="s">
        <v>117</v>
      </c>
      <c r="AV32" s="3">
        <v>16</v>
      </c>
    </row>
    <row r="33" spans="1:48" ht="30" customHeight="1">
      <c r="A33" s="8" t="s">
        <v>118</v>
      </c>
      <c r="B33" s="8" t="s">
        <v>119</v>
      </c>
      <c r="C33" s="8" t="s">
        <v>74</v>
      </c>
      <c r="D33" s="9">
        <v>154</v>
      </c>
      <c r="E33" s="11"/>
      <c r="F33" s="11"/>
      <c r="G33" s="11"/>
      <c r="H33" s="11"/>
      <c r="I33" s="11"/>
      <c r="J33" s="11"/>
      <c r="K33" s="11"/>
      <c r="L33" s="11"/>
      <c r="M33" s="8" t="s">
        <v>52</v>
      </c>
      <c r="N33" s="2" t="s">
        <v>120</v>
      </c>
      <c r="O33" s="2" t="s">
        <v>52</v>
      </c>
      <c r="P33" s="2" t="s">
        <v>52</v>
      </c>
      <c r="Q33" s="2" t="s">
        <v>100</v>
      </c>
      <c r="R33" s="2" t="s">
        <v>62</v>
      </c>
      <c r="S33" s="2" t="s">
        <v>63</v>
      </c>
      <c r="T33" s="2" t="s">
        <v>63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52</v>
      </c>
      <c r="AS33" s="2" t="s">
        <v>52</v>
      </c>
      <c r="AT33" s="3"/>
      <c r="AU33" s="2" t="s">
        <v>121</v>
      </c>
      <c r="AV33" s="3">
        <v>17</v>
      </c>
    </row>
    <row r="34" spans="1:48" ht="30" customHeight="1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</row>
    <row r="35" spans="1:48" ht="30" customHeight="1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</row>
    <row r="36" spans="1:48" ht="30" customHeight="1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</row>
    <row r="37" spans="1:48" ht="30" customHeight="1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</row>
    <row r="38" spans="1:48" ht="30" customHeight="1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</row>
    <row r="39" spans="1:48" ht="30" customHeight="1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</row>
    <row r="40" spans="1:48" ht="30" customHeight="1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</row>
    <row r="41" spans="1:48" ht="30" customHeight="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</row>
    <row r="42" spans="1:48" ht="30" customHeight="1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</row>
    <row r="43" spans="1:48" ht="30" customHeight="1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</row>
    <row r="44" spans="1:48" ht="30" customHeight="1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</row>
    <row r="45" spans="1:48" ht="30" customHeight="1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</row>
    <row r="46" spans="1:48" ht="30" customHeight="1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</row>
    <row r="47" spans="1:48" ht="30" customHeight="1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</row>
    <row r="48" spans="1:48" ht="30" customHeight="1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</row>
    <row r="49" spans="1:48" ht="30" customHeight="1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</row>
    <row r="50" spans="1:48" ht="30" customHeight="1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</row>
    <row r="51" spans="1:48" ht="30" customHeight="1">
      <c r="A51" s="8" t="s">
        <v>97</v>
      </c>
      <c r="B51" s="9"/>
      <c r="C51" s="9"/>
      <c r="D51" s="9"/>
      <c r="E51" s="9"/>
      <c r="F51" s="11"/>
      <c r="G51" s="9"/>
      <c r="H51" s="11"/>
      <c r="I51" s="9"/>
      <c r="J51" s="11"/>
      <c r="K51" s="9"/>
      <c r="L51" s="11"/>
      <c r="M51" s="9"/>
      <c r="N51" t="s">
        <v>98</v>
      </c>
    </row>
    <row r="52" spans="1:48" ht="30" customHeight="1">
      <c r="A52" s="8" t="s">
        <v>122</v>
      </c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3"/>
      <c r="O52" s="3"/>
      <c r="P52" s="3"/>
      <c r="Q52" s="2" t="s">
        <v>123</v>
      </c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</row>
    <row r="53" spans="1:48" ht="30" customHeight="1">
      <c r="A53" s="8" t="s">
        <v>124</v>
      </c>
      <c r="B53" s="8" t="s">
        <v>125</v>
      </c>
      <c r="C53" s="8" t="s">
        <v>103</v>
      </c>
      <c r="D53" s="9">
        <v>90</v>
      </c>
      <c r="E53" s="11"/>
      <c r="F53" s="11"/>
      <c r="G53" s="11"/>
      <c r="H53" s="11"/>
      <c r="I53" s="11"/>
      <c r="J53" s="11"/>
      <c r="K53" s="11"/>
      <c r="L53" s="11"/>
      <c r="M53" s="8" t="s">
        <v>52</v>
      </c>
      <c r="N53" s="2" t="s">
        <v>126</v>
      </c>
      <c r="O53" s="2" t="s">
        <v>52</v>
      </c>
      <c r="P53" s="2" t="s">
        <v>52</v>
      </c>
      <c r="Q53" s="2" t="s">
        <v>123</v>
      </c>
      <c r="R53" s="2" t="s">
        <v>63</v>
      </c>
      <c r="S53" s="2" t="s">
        <v>63</v>
      </c>
      <c r="T53" s="2" t="s">
        <v>62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52</v>
      </c>
      <c r="AS53" s="2" t="s">
        <v>52</v>
      </c>
      <c r="AT53" s="3"/>
      <c r="AU53" s="2" t="s">
        <v>127</v>
      </c>
      <c r="AV53" s="3">
        <v>114</v>
      </c>
    </row>
    <row r="54" spans="1:48" ht="30" customHeight="1">
      <c r="A54" s="8" t="s">
        <v>124</v>
      </c>
      <c r="B54" s="8" t="s">
        <v>128</v>
      </c>
      <c r="C54" s="8" t="s">
        <v>103</v>
      </c>
      <c r="D54" s="9">
        <v>12</v>
      </c>
      <c r="E54" s="11"/>
      <c r="F54" s="11"/>
      <c r="G54" s="11"/>
      <c r="H54" s="11"/>
      <c r="I54" s="11"/>
      <c r="J54" s="11"/>
      <c r="K54" s="11"/>
      <c r="L54" s="11"/>
      <c r="M54" s="8" t="s">
        <v>52</v>
      </c>
      <c r="N54" s="2" t="s">
        <v>129</v>
      </c>
      <c r="O54" s="2" t="s">
        <v>52</v>
      </c>
      <c r="P54" s="2" t="s">
        <v>52</v>
      </c>
      <c r="Q54" s="2" t="s">
        <v>123</v>
      </c>
      <c r="R54" s="2" t="s">
        <v>63</v>
      </c>
      <c r="S54" s="2" t="s">
        <v>63</v>
      </c>
      <c r="T54" s="2" t="s">
        <v>62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52</v>
      </c>
      <c r="AS54" s="2" t="s">
        <v>52</v>
      </c>
      <c r="AT54" s="3"/>
      <c r="AU54" s="2" t="s">
        <v>130</v>
      </c>
      <c r="AV54" s="3">
        <v>116</v>
      </c>
    </row>
    <row r="55" spans="1:48" ht="30" customHeight="1">
      <c r="A55" s="8" t="s">
        <v>124</v>
      </c>
      <c r="B55" s="8" t="s">
        <v>131</v>
      </c>
      <c r="C55" s="8" t="s">
        <v>103</v>
      </c>
      <c r="D55" s="9">
        <v>9</v>
      </c>
      <c r="E55" s="11"/>
      <c r="F55" s="11"/>
      <c r="G55" s="11"/>
      <c r="H55" s="11"/>
      <c r="I55" s="11"/>
      <c r="J55" s="11"/>
      <c r="K55" s="11"/>
      <c r="L55" s="11"/>
      <c r="M55" s="8" t="s">
        <v>52</v>
      </c>
      <c r="N55" s="2" t="s">
        <v>132</v>
      </c>
      <c r="O55" s="2" t="s">
        <v>52</v>
      </c>
      <c r="P55" s="2" t="s">
        <v>52</v>
      </c>
      <c r="Q55" s="2" t="s">
        <v>123</v>
      </c>
      <c r="R55" s="2" t="s">
        <v>63</v>
      </c>
      <c r="S55" s="2" t="s">
        <v>63</v>
      </c>
      <c r="T55" s="2" t="s">
        <v>62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52</v>
      </c>
      <c r="AS55" s="2" t="s">
        <v>52</v>
      </c>
      <c r="AT55" s="3"/>
      <c r="AU55" s="2" t="s">
        <v>133</v>
      </c>
      <c r="AV55" s="3">
        <v>115</v>
      </c>
    </row>
    <row r="56" spans="1:48" ht="30" customHeight="1">
      <c r="A56" s="8" t="s">
        <v>134</v>
      </c>
      <c r="B56" s="8" t="s">
        <v>135</v>
      </c>
      <c r="C56" s="8" t="s">
        <v>136</v>
      </c>
      <c r="D56" s="9">
        <v>1</v>
      </c>
      <c r="E56" s="11"/>
      <c r="F56" s="11"/>
      <c r="G56" s="11"/>
      <c r="H56" s="11"/>
      <c r="I56" s="11"/>
      <c r="J56" s="11"/>
      <c r="K56" s="11"/>
      <c r="L56" s="11"/>
      <c r="M56" s="8" t="s">
        <v>52</v>
      </c>
      <c r="N56" s="2" t="s">
        <v>137</v>
      </c>
      <c r="O56" s="2" t="s">
        <v>52</v>
      </c>
      <c r="P56" s="2" t="s">
        <v>52</v>
      </c>
      <c r="Q56" s="2" t="s">
        <v>123</v>
      </c>
      <c r="R56" s="2" t="s">
        <v>63</v>
      </c>
      <c r="S56" s="2" t="s">
        <v>62</v>
      </c>
      <c r="T56" s="2" t="s">
        <v>63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 t="s">
        <v>52</v>
      </c>
      <c r="AS56" s="2" t="s">
        <v>52</v>
      </c>
      <c r="AT56" s="3"/>
      <c r="AU56" s="2" t="s">
        <v>138</v>
      </c>
      <c r="AV56" s="3">
        <v>190</v>
      </c>
    </row>
    <row r="57" spans="1:48" ht="30" customHeight="1">
      <c r="A57" s="8" t="s">
        <v>139</v>
      </c>
      <c r="B57" s="8" t="s">
        <v>140</v>
      </c>
      <c r="C57" s="8" t="s">
        <v>136</v>
      </c>
      <c r="D57" s="9">
        <v>1</v>
      </c>
      <c r="E57" s="11"/>
      <c r="F57" s="11"/>
      <c r="G57" s="11"/>
      <c r="H57" s="11"/>
      <c r="I57" s="11"/>
      <c r="J57" s="11"/>
      <c r="K57" s="11"/>
      <c r="L57" s="11"/>
      <c r="M57" s="8" t="s">
        <v>52</v>
      </c>
      <c r="N57" s="2" t="s">
        <v>141</v>
      </c>
      <c r="O57" s="2" t="s">
        <v>52</v>
      </c>
      <c r="P57" s="2" t="s">
        <v>52</v>
      </c>
      <c r="Q57" s="2" t="s">
        <v>123</v>
      </c>
      <c r="R57" s="2" t="s">
        <v>63</v>
      </c>
      <c r="S57" s="2" t="s">
        <v>62</v>
      </c>
      <c r="T57" s="2" t="s">
        <v>63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52</v>
      </c>
      <c r="AS57" s="2" t="s">
        <v>52</v>
      </c>
      <c r="AT57" s="3"/>
      <c r="AU57" s="2" t="s">
        <v>142</v>
      </c>
      <c r="AV57" s="3">
        <v>170</v>
      </c>
    </row>
    <row r="58" spans="1:48" ht="30" customHeight="1">
      <c r="A58" s="8" t="s">
        <v>139</v>
      </c>
      <c r="B58" s="8" t="s">
        <v>143</v>
      </c>
      <c r="C58" s="8" t="s">
        <v>136</v>
      </c>
      <c r="D58" s="9">
        <v>1</v>
      </c>
      <c r="E58" s="11"/>
      <c r="F58" s="11"/>
      <c r="G58" s="11"/>
      <c r="H58" s="11"/>
      <c r="I58" s="11"/>
      <c r="J58" s="11"/>
      <c r="K58" s="11"/>
      <c r="L58" s="11"/>
      <c r="M58" s="8" t="s">
        <v>52</v>
      </c>
      <c r="N58" s="2" t="s">
        <v>144</v>
      </c>
      <c r="O58" s="2" t="s">
        <v>52</v>
      </c>
      <c r="P58" s="2" t="s">
        <v>52</v>
      </c>
      <c r="Q58" s="2" t="s">
        <v>123</v>
      </c>
      <c r="R58" s="2" t="s">
        <v>63</v>
      </c>
      <c r="S58" s="2" t="s">
        <v>62</v>
      </c>
      <c r="T58" s="2" t="s">
        <v>63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2" t="s">
        <v>52</v>
      </c>
      <c r="AS58" s="2" t="s">
        <v>52</v>
      </c>
      <c r="AT58" s="3"/>
      <c r="AU58" s="2" t="s">
        <v>145</v>
      </c>
      <c r="AV58" s="3">
        <v>171</v>
      </c>
    </row>
    <row r="59" spans="1:48" ht="30" customHeight="1">
      <c r="A59" s="8" t="s">
        <v>146</v>
      </c>
      <c r="B59" s="8" t="s">
        <v>147</v>
      </c>
      <c r="C59" s="8" t="s">
        <v>136</v>
      </c>
      <c r="D59" s="9">
        <v>1</v>
      </c>
      <c r="E59" s="11"/>
      <c r="F59" s="11"/>
      <c r="G59" s="11"/>
      <c r="H59" s="11"/>
      <c r="I59" s="11"/>
      <c r="J59" s="11"/>
      <c r="K59" s="11"/>
      <c r="L59" s="11"/>
      <c r="M59" s="8" t="s">
        <v>52</v>
      </c>
      <c r="N59" s="2" t="s">
        <v>148</v>
      </c>
      <c r="O59" s="2" t="s">
        <v>52</v>
      </c>
      <c r="P59" s="2" t="s">
        <v>52</v>
      </c>
      <c r="Q59" s="2" t="s">
        <v>123</v>
      </c>
      <c r="R59" s="2" t="s">
        <v>63</v>
      </c>
      <c r="S59" s="2" t="s">
        <v>62</v>
      </c>
      <c r="T59" s="2" t="s">
        <v>63</v>
      </c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2" t="s">
        <v>52</v>
      </c>
      <c r="AS59" s="2" t="s">
        <v>52</v>
      </c>
      <c r="AT59" s="3"/>
      <c r="AU59" s="2" t="s">
        <v>149</v>
      </c>
      <c r="AV59" s="3">
        <v>164</v>
      </c>
    </row>
    <row r="60" spans="1:48" ht="30" customHeight="1">
      <c r="A60" s="8" t="s">
        <v>150</v>
      </c>
      <c r="B60" s="8" t="s">
        <v>151</v>
      </c>
      <c r="C60" s="8" t="s">
        <v>136</v>
      </c>
      <c r="D60" s="9">
        <v>1</v>
      </c>
      <c r="E60" s="11"/>
      <c r="F60" s="11"/>
      <c r="G60" s="11"/>
      <c r="H60" s="11"/>
      <c r="I60" s="11"/>
      <c r="J60" s="11"/>
      <c r="K60" s="11"/>
      <c r="L60" s="11"/>
      <c r="M60" s="8" t="s">
        <v>52</v>
      </c>
      <c r="N60" s="2" t="s">
        <v>152</v>
      </c>
      <c r="O60" s="2" t="s">
        <v>52</v>
      </c>
      <c r="P60" s="2" t="s">
        <v>52</v>
      </c>
      <c r="Q60" s="2" t="s">
        <v>123</v>
      </c>
      <c r="R60" s="2" t="s">
        <v>63</v>
      </c>
      <c r="S60" s="2" t="s">
        <v>62</v>
      </c>
      <c r="T60" s="2" t="s">
        <v>63</v>
      </c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2" t="s">
        <v>52</v>
      </c>
      <c r="AS60" s="2" t="s">
        <v>52</v>
      </c>
      <c r="AT60" s="3"/>
      <c r="AU60" s="2" t="s">
        <v>153</v>
      </c>
      <c r="AV60" s="3">
        <v>167</v>
      </c>
    </row>
    <row r="61" spans="1:48" ht="30" customHeight="1">
      <c r="A61" s="8" t="s">
        <v>154</v>
      </c>
      <c r="B61" s="8" t="s">
        <v>155</v>
      </c>
      <c r="C61" s="8" t="s">
        <v>156</v>
      </c>
      <c r="D61" s="9">
        <v>0.05</v>
      </c>
      <c r="E61" s="11"/>
      <c r="F61" s="11"/>
      <c r="G61" s="11"/>
      <c r="H61" s="11"/>
      <c r="I61" s="11"/>
      <c r="J61" s="11"/>
      <c r="K61" s="11"/>
      <c r="L61" s="11"/>
      <c r="M61" s="8" t="s">
        <v>52</v>
      </c>
      <c r="N61" s="2" t="s">
        <v>157</v>
      </c>
      <c r="O61" s="2" t="s">
        <v>52</v>
      </c>
      <c r="P61" s="2" t="s">
        <v>52</v>
      </c>
      <c r="Q61" s="2" t="s">
        <v>123</v>
      </c>
      <c r="R61" s="2" t="s">
        <v>63</v>
      </c>
      <c r="S61" s="2" t="s">
        <v>63</v>
      </c>
      <c r="T61" s="2" t="s">
        <v>62</v>
      </c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2" t="s">
        <v>52</v>
      </c>
      <c r="AS61" s="2" t="s">
        <v>52</v>
      </c>
      <c r="AT61" s="3"/>
      <c r="AU61" s="2" t="s">
        <v>158</v>
      </c>
      <c r="AV61" s="3">
        <v>168</v>
      </c>
    </row>
    <row r="62" spans="1:48" ht="30" customHeight="1">
      <c r="A62" s="8" t="s">
        <v>154</v>
      </c>
      <c r="B62" s="8" t="s">
        <v>159</v>
      </c>
      <c r="C62" s="8" t="s">
        <v>156</v>
      </c>
      <c r="D62" s="9">
        <v>1.72</v>
      </c>
      <c r="E62" s="11"/>
      <c r="F62" s="11"/>
      <c r="G62" s="11"/>
      <c r="H62" s="11"/>
      <c r="I62" s="11"/>
      <c r="J62" s="11"/>
      <c r="K62" s="11"/>
      <c r="L62" s="11"/>
      <c r="M62" s="8" t="s">
        <v>52</v>
      </c>
      <c r="N62" s="2" t="s">
        <v>160</v>
      </c>
      <c r="O62" s="2" t="s">
        <v>52</v>
      </c>
      <c r="P62" s="2" t="s">
        <v>52</v>
      </c>
      <c r="Q62" s="2" t="s">
        <v>123</v>
      </c>
      <c r="R62" s="2" t="s">
        <v>63</v>
      </c>
      <c r="S62" s="2" t="s">
        <v>63</v>
      </c>
      <c r="T62" s="2" t="s">
        <v>62</v>
      </c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2" t="s">
        <v>52</v>
      </c>
      <c r="AS62" s="2" t="s">
        <v>52</v>
      </c>
      <c r="AT62" s="3"/>
      <c r="AU62" s="2" t="s">
        <v>161</v>
      </c>
      <c r="AV62" s="3">
        <v>117</v>
      </c>
    </row>
    <row r="63" spans="1:48" ht="30" customHeight="1">
      <c r="A63" s="8" t="s">
        <v>154</v>
      </c>
      <c r="B63" s="8" t="s">
        <v>162</v>
      </c>
      <c r="C63" s="8" t="s">
        <v>156</v>
      </c>
      <c r="D63" s="9">
        <v>0.77</v>
      </c>
      <c r="E63" s="11"/>
      <c r="F63" s="11"/>
      <c r="G63" s="11"/>
      <c r="H63" s="11"/>
      <c r="I63" s="11"/>
      <c r="J63" s="11"/>
      <c r="K63" s="11"/>
      <c r="L63" s="11"/>
      <c r="M63" s="8" t="s">
        <v>52</v>
      </c>
      <c r="N63" s="2" t="s">
        <v>163</v>
      </c>
      <c r="O63" s="2" t="s">
        <v>52</v>
      </c>
      <c r="P63" s="2" t="s">
        <v>52</v>
      </c>
      <c r="Q63" s="2" t="s">
        <v>123</v>
      </c>
      <c r="R63" s="2" t="s">
        <v>63</v>
      </c>
      <c r="S63" s="2" t="s">
        <v>63</v>
      </c>
      <c r="T63" s="2" t="s">
        <v>62</v>
      </c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2" t="s">
        <v>52</v>
      </c>
      <c r="AS63" s="2" t="s">
        <v>52</v>
      </c>
      <c r="AT63" s="3"/>
      <c r="AU63" s="2" t="s">
        <v>164</v>
      </c>
      <c r="AV63" s="3">
        <v>118</v>
      </c>
    </row>
    <row r="64" spans="1:48" ht="30" customHeight="1">
      <c r="A64" s="8" t="s">
        <v>154</v>
      </c>
      <c r="B64" s="8" t="s">
        <v>165</v>
      </c>
      <c r="C64" s="8" t="s">
        <v>156</v>
      </c>
      <c r="D64" s="9">
        <v>4.13</v>
      </c>
      <c r="E64" s="11"/>
      <c r="F64" s="11"/>
      <c r="G64" s="11"/>
      <c r="H64" s="11"/>
      <c r="I64" s="11"/>
      <c r="J64" s="11"/>
      <c r="K64" s="11"/>
      <c r="L64" s="11"/>
      <c r="M64" s="8" t="s">
        <v>52</v>
      </c>
      <c r="N64" s="2" t="s">
        <v>166</v>
      </c>
      <c r="O64" s="2" t="s">
        <v>52</v>
      </c>
      <c r="P64" s="2" t="s">
        <v>52</v>
      </c>
      <c r="Q64" s="2" t="s">
        <v>123</v>
      </c>
      <c r="R64" s="2" t="s">
        <v>63</v>
      </c>
      <c r="S64" s="2" t="s">
        <v>63</v>
      </c>
      <c r="T64" s="2" t="s">
        <v>62</v>
      </c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2" t="s">
        <v>52</v>
      </c>
      <c r="AS64" s="2" t="s">
        <v>52</v>
      </c>
      <c r="AT64" s="3"/>
      <c r="AU64" s="2" t="s">
        <v>167</v>
      </c>
      <c r="AV64" s="3">
        <v>119</v>
      </c>
    </row>
    <row r="65" spans="1:48" ht="30" customHeight="1">
      <c r="A65" s="8" t="s">
        <v>168</v>
      </c>
      <c r="B65" s="8" t="s">
        <v>169</v>
      </c>
      <c r="C65" s="8" t="s">
        <v>156</v>
      </c>
      <c r="D65" s="9">
        <v>6.49</v>
      </c>
      <c r="E65" s="11"/>
      <c r="F65" s="11"/>
      <c r="G65" s="11"/>
      <c r="H65" s="11"/>
      <c r="I65" s="11"/>
      <c r="J65" s="11"/>
      <c r="K65" s="11"/>
      <c r="L65" s="11"/>
      <c r="M65" s="8" t="s">
        <v>52</v>
      </c>
      <c r="N65" s="2" t="s">
        <v>170</v>
      </c>
      <c r="O65" s="2" t="s">
        <v>52</v>
      </c>
      <c r="P65" s="2" t="s">
        <v>52</v>
      </c>
      <c r="Q65" s="2" t="s">
        <v>123</v>
      </c>
      <c r="R65" s="2" t="s">
        <v>62</v>
      </c>
      <c r="S65" s="2" t="s">
        <v>63</v>
      </c>
      <c r="T65" s="2" t="s">
        <v>63</v>
      </c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2" t="s">
        <v>52</v>
      </c>
      <c r="AS65" s="2" t="s">
        <v>52</v>
      </c>
      <c r="AT65" s="3"/>
      <c r="AU65" s="2" t="s">
        <v>171</v>
      </c>
      <c r="AV65" s="3">
        <v>158</v>
      </c>
    </row>
    <row r="66" spans="1:48" ht="30" customHeight="1">
      <c r="A66" s="8" t="s">
        <v>172</v>
      </c>
      <c r="B66" s="8" t="s">
        <v>173</v>
      </c>
      <c r="C66" s="8" t="s">
        <v>74</v>
      </c>
      <c r="D66" s="9">
        <v>115</v>
      </c>
      <c r="E66" s="11"/>
      <c r="F66" s="11"/>
      <c r="G66" s="11"/>
      <c r="H66" s="11"/>
      <c r="I66" s="11"/>
      <c r="J66" s="11"/>
      <c r="K66" s="11"/>
      <c r="L66" s="11"/>
      <c r="M66" s="8" t="s">
        <v>52</v>
      </c>
      <c r="N66" s="2" t="s">
        <v>174</v>
      </c>
      <c r="O66" s="2" t="s">
        <v>52</v>
      </c>
      <c r="P66" s="2" t="s">
        <v>52</v>
      </c>
      <c r="Q66" s="2" t="s">
        <v>123</v>
      </c>
      <c r="R66" s="2" t="s">
        <v>62</v>
      </c>
      <c r="S66" s="2" t="s">
        <v>63</v>
      </c>
      <c r="T66" s="2" t="s">
        <v>63</v>
      </c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2" t="s">
        <v>52</v>
      </c>
      <c r="AS66" s="2" t="s">
        <v>52</v>
      </c>
      <c r="AT66" s="3"/>
      <c r="AU66" s="2" t="s">
        <v>175</v>
      </c>
      <c r="AV66" s="3">
        <v>161</v>
      </c>
    </row>
    <row r="67" spans="1:48" ht="30" customHeight="1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</row>
    <row r="68" spans="1:48" ht="30" customHeight="1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</row>
    <row r="69" spans="1:48" ht="30" customHeight="1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</row>
    <row r="70" spans="1:48" ht="30" customHeight="1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</row>
    <row r="71" spans="1:48" ht="30" customHeight="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</row>
    <row r="72" spans="1:48" ht="30" customHeight="1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</row>
    <row r="73" spans="1:48" ht="30" customHeight="1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</row>
    <row r="74" spans="1:48" ht="30" customHeight="1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</row>
    <row r="75" spans="1:48" ht="30" customHeight="1">
      <c r="A75" s="8" t="s">
        <v>97</v>
      </c>
      <c r="B75" s="9"/>
      <c r="C75" s="9"/>
      <c r="D75" s="9"/>
      <c r="E75" s="9"/>
      <c r="F75" s="11"/>
      <c r="G75" s="9"/>
      <c r="H75" s="11"/>
      <c r="I75" s="9"/>
      <c r="J75" s="11"/>
      <c r="K75" s="9"/>
      <c r="L75" s="11"/>
      <c r="M75" s="9"/>
      <c r="N75" t="s">
        <v>98</v>
      </c>
    </row>
    <row r="76" spans="1:48" ht="30" customHeight="1">
      <c r="A76" s="8" t="s">
        <v>176</v>
      </c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3"/>
      <c r="O76" s="3"/>
      <c r="P76" s="3"/>
      <c r="Q76" s="2" t="s">
        <v>177</v>
      </c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</row>
    <row r="77" spans="1:48" ht="30" customHeight="1">
      <c r="A77" s="8" t="s">
        <v>178</v>
      </c>
      <c r="B77" s="8" t="s">
        <v>179</v>
      </c>
      <c r="C77" s="8" t="s">
        <v>156</v>
      </c>
      <c r="D77" s="9">
        <v>6.22</v>
      </c>
      <c r="E77" s="11"/>
      <c r="F77" s="11"/>
      <c r="G77" s="11"/>
      <c r="H77" s="11"/>
      <c r="I77" s="11"/>
      <c r="J77" s="11"/>
      <c r="K77" s="11"/>
      <c r="L77" s="11"/>
      <c r="M77" s="8" t="s">
        <v>52</v>
      </c>
      <c r="N77" s="2" t="s">
        <v>180</v>
      </c>
      <c r="O77" s="2" t="s">
        <v>52</v>
      </c>
      <c r="P77" s="2" t="s">
        <v>52</v>
      </c>
      <c r="Q77" s="2" t="s">
        <v>177</v>
      </c>
      <c r="R77" s="2" t="s">
        <v>63</v>
      </c>
      <c r="S77" s="2" t="s">
        <v>63</v>
      </c>
      <c r="T77" s="2" t="s">
        <v>62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52</v>
      </c>
      <c r="AS77" s="2" t="s">
        <v>52</v>
      </c>
      <c r="AT77" s="3"/>
      <c r="AU77" s="2" t="s">
        <v>181</v>
      </c>
      <c r="AV77" s="3">
        <v>24</v>
      </c>
    </row>
    <row r="78" spans="1:48" ht="30" customHeight="1">
      <c r="A78" s="8" t="s">
        <v>178</v>
      </c>
      <c r="B78" s="8" t="s">
        <v>182</v>
      </c>
      <c r="C78" s="8" t="s">
        <v>156</v>
      </c>
      <c r="D78" s="9">
        <v>3.41</v>
      </c>
      <c r="E78" s="11"/>
      <c r="F78" s="11"/>
      <c r="G78" s="11"/>
      <c r="H78" s="11"/>
      <c r="I78" s="11"/>
      <c r="J78" s="11"/>
      <c r="K78" s="11"/>
      <c r="L78" s="11"/>
      <c r="M78" s="8" t="s">
        <v>52</v>
      </c>
      <c r="N78" s="2" t="s">
        <v>183</v>
      </c>
      <c r="O78" s="2" t="s">
        <v>52</v>
      </c>
      <c r="P78" s="2" t="s">
        <v>52</v>
      </c>
      <c r="Q78" s="2" t="s">
        <v>177</v>
      </c>
      <c r="R78" s="2" t="s">
        <v>63</v>
      </c>
      <c r="S78" s="2" t="s">
        <v>63</v>
      </c>
      <c r="T78" s="2" t="s">
        <v>62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52</v>
      </c>
      <c r="AS78" s="2" t="s">
        <v>52</v>
      </c>
      <c r="AT78" s="3"/>
      <c r="AU78" s="2" t="s">
        <v>184</v>
      </c>
      <c r="AV78" s="3">
        <v>25</v>
      </c>
    </row>
    <row r="79" spans="1:48" ht="30" customHeight="1">
      <c r="A79" s="8" t="s">
        <v>185</v>
      </c>
      <c r="B79" s="8" t="s">
        <v>186</v>
      </c>
      <c r="C79" s="8" t="s">
        <v>156</v>
      </c>
      <c r="D79" s="9">
        <v>0.91</v>
      </c>
      <c r="E79" s="11"/>
      <c r="F79" s="11"/>
      <c r="G79" s="11"/>
      <c r="H79" s="11"/>
      <c r="I79" s="11"/>
      <c r="J79" s="11"/>
      <c r="K79" s="11"/>
      <c r="L79" s="11"/>
      <c r="M79" s="8" t="s">
        <v>52</v>
      </c>
      <c r="N79" s="2" t="s">
        <v>187</v>
      </c>
      <c r="O79" s="2" t="s">
        <v>52</v>
      </c>
      <c r="P79" s="2" t="s">
        <v>52</v>
      </c>
      <c r="Q79" s="2" t="s">
        <v>177</v>
      </c>
      <c r="R79" s="2" t="s">
        <v>63</v>
      </c>
      <c r="S79" s="2" t="s">
        <v>63</v>
      </c>
      <c r="T79" s="2" t="s">
        <v>62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52</v>
      </c>
      <c r="AS79" s="2" t="s">
        <v>52</v>
      </c>
      <c r="AT79" s="3"/>
      <c r="AU79" s="2" t="s">
        <v>188</v>
      </c>
      <c r="AV79" s="3">
        <v>26</v>
      </c>
    </row>
    <row r="80" spans="1:48" ht="30" customHeight="1">
      <c r="A80" s="8" t="s">
        <v>189</v>
      </c>
      <c r="B80" s="8" t="s">
        <v>190</v>
      </c>
      <c r="C80" s="8" t="s">
        <v>156</v>
      </c>
      <c r="D80" s="9">
        <v>0.06</v>
      </c>
      <c r="E80" s="11"/>
      <c r="F80" s="11"/>
      <c r="G80" s="11"/>
      <c r="H80" s="11"/>
      <c r="I80" s="11"/>
      <c r="J80" s="11"/>
      <c r="K80" s="11"/>
      <c r="L80" s="11"/>
      <c r="M80" s="8" t="s">
        <v>52</v>
      </c>
      <c r="N80" s="2" t="s">
        <v>191</v>
      </c>
      <c r="O80" s="2" t="s">
        <v>52</v>
      </c>
      <c r="P80" s="2" t="s">
        <v>52</v>
      </c>
      <c r="Q80" s="2" t="s">
        <v>177</v>
      </c>
      <c r="R80" s="2" t="s">
        <v>63</v>
      </c>
      <c r="S80" s="2" t="s">
        <v>63</v>
      </c>
      <c r="T80" s="2" t="s">
        <v>62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2" t="s">
        <v>52</v>
      </c>
      <c r="AS80" s="2" t="s">
        <v>52</v>
      </c>
      <c r="AT80" s="3"/>
      <c r="AU80" s="2" t="s">
        <v>192</v>
      </c>
      <c r="AV80" s="3">
        <v>122</v>
      </c>
    </row>
    <row r="81" spans="1:48" ht="30" customHeight="1">
      <c r="A81" s="8" t="s">
        <v>189</v>
      </c>
      <c r="B81" s="8" t="s">
        <v>193</v>
      </c>
      <c r="C81" s="8" t="s">
        <v>156</v>
      </c>
      <c r="D81" s="9">
        <v>0.08</v>
      </c>
      <c r="E81" s="11"/>
      <c r="F81" s="11"/>
      <c r="G81" s="11"/>
      <c r="H81" s="11"/>
      <c r="I81" s="11"/>
      <c r="J81" s="11"/>
      <c r="K81" s="11"/>
      <c r="L81" s="11"/>
      <c r="M81" s="8" t="s">
        <v>52</v>
      </c>
      <c r="N81" s="2" t="s">
        <v>194</v>
      </c>
      <c r="O81" s="2" t="s">
        <v>52</v>
      </c>
      <c r="P81" s="2" t="s">
        <v>52</v>
      </c>
      <c r="Q81" s="2" t="s">
        <v>177</v>
      </c>
      <c r="R81" s="2" t="s">
        <v>63</v>
      </c>
      <c r="S81" s="2" t="s">
        <v>63</v>
      </c>
      <c r="T81" s="2" t="s">
        <v>62</v>
      </c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2" t="s">
        <v>52</v>
      </c>
      <c r="AS81" s="2" t="s">
        <v>52</v>
      </c>
      <c r="AT81" s="3"/>
      <c r="AU81" s="2" t="s">
        <v>195</v>
      </c>
      <c r="AV81" s="3">
        <v>27</v>
      </c>
    </row>
    <row r="82" spans="1:48" ht="30" customHeight="1">
      <c r="A82" s="8" t="s">
        <v>189</v>
      </c>
      <c r="B82" s="8" t="s">
        <v>196</v>
      </c>
      <c r="C82" s="8" t="s">
        <v>156</v>
      </c>
      <c r="D82" s="9">
        <v>0.44</v>
      </c>
      <c r="E82" s="11"/>
      <c r="F82" s="11"/>
      <c r="G82" s="11"/>
      <c r="H82" s="11"/>
      <c r="I82" s="11"/>
      <c r="J82" s="11"/>
      <c r="K82" s="11"/>
      <c r="L82" s="11"/>
      <c r="M82" s="8" t="s">
        <v>52</v>
      </c>
      <c r="N82" s="2" t="s">
        <v>197</v>
      </c>
      <c r="O82" s="2" t="s">
        <v>52</v>
      </c>
      <c r="P82" s="2" t="s">
        <v>52</v>
      </c>
      <c r="Q82" s="2" t="s">
        <v>177</v>
      </c>
      <c r="R82" s="2" t="s">
        <v>63</v>
      </c>
      <c r="S82" s="2" t="s">
        <v>63</v>
      </c>
      <c r="T82" s="2" t="s">
        <v>62</v>
      </c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2" t="s">
        <v>52</v>
      </c>
      <c r="AS82" s="2" t="s">
        <v>52</v>
      </c>
      <c r="AT82" s="3"/>
      <c r="AU82" s="2" t="s">
        <v>198</v>
      </c>
      <c r="AV82" s="3">
        <v>30</v>
      </c>
    </row>
    <row r="83" spans="1:48" ht="30" customHeight="1">
      <c r="A83" s="8" t="s">
        <v>189</v>
      </c>
      <c r="B83" s="8" t="s">
        <v>199</v>
      </c>
      <c r="C83" s="8" t="s">
        <v>156</v>
      </c>
      <c r="D83" s="9">
        <v>0.32</v>
      </c>
      <c r="E83" s="11"/>
      <c r="F83" s="11"/>
      <c r="G83" s="11"/>
      <c r="H83" s="11"/>
      <c r="I83" s="11"/>
      <c r="J83" s="11"/>
      <c r="K83" s="11"/>
      <c r="L83" s="11"/>
      <c r="M83" s="8" t="s">
        <v>52</v>
      </c>
      <c r="N83" s="2" t="s">
        <v>200</v>
      </c>
      <c r="O83" s="2" t="s">
        <v>52</v>
      </c>
      <c r="P83" s="2" t="s">
        <v>52</v>
      </c>
      <c r="Q83" s="2" t="s">
        <v>177</v>
      </c>
      <c r="R83" s="2" t="s">
        <v>63</v>
      </c>
      <c r="S83" s="2" t="s">
        <v>63</v>
      </c>
      <c r="T83" s="2" t="s">
        <v>62</v>
      </c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2" t="s">
        <v>52</v>
      </c>
      <c r="AS83" s="2" t="s">
        <v>52</v>
      </c>
      <c r="AT83" s="3"/>
      <c r="AU83" s="2" t="s">
        <v>201</v>
      </c>
      <c r="AV83" s="3">
        <v>28</v>
      </c>
    </row>
    <row r="84" spans="1:48" ht="30" customHeight="1">
      <c r="A84" s="8" t="s">
        <v>189</v>
      </c>
      <c r="B84" s="8" t="s">
        <v>202</v>
      </c>
      <c r="C84" s="8" t="s">
        <v>156</v>
      </c>
      <c r="D84" s="9">
        <v>0.38</v>
      </c>
      <c r="E84" s="11"/>
      <c r="F84" s="11"/>
      <c r="G84" s="11"/>
      <c r="H84" s="11"/>
      <c r="I84" s="11"/>
      <c r="J84" s="11"/>
      <c r="K84" s="11"/>
      <c r="L84" s="11"/>
      <c r="M84" s="8" t="s">
        <v>52</v>
      </c>
      <c r="N84" s="2" t="s">
        <v>203</v>
      </c>
      <c r="O84" s="2" t="s">
        <v>52</v>
      </c>
      <c r="P84" s="2" t="s">
        <v>52</v>
      </c>
      <c r="Q84" s="2" t="s">
        <v>177</v>
      </c>
      <c r="R84" s="2" t="s">
        <v>63</v>
      </c>
      <c r="S84" s="2" t="s">
        <v>63</v>
      </c>
      <c r="T84" s="2" t="s">
        <v>62</v>
      </c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2" t="s">
        <v>52</v>
      </c>
      <c r="AS84" s="2" t="s">
        <v>52</v>
      </c>
      <c r="AT84" s="3"/>
      <c r="AU84" s="2" t="s">
        <v>204</v>
      </c>
      <c r="AV84" s="3">
        <v>29</v>
      </c>
    </row>
    <row r="85" spans="1:48" ht="30" customHeight="1">
      <c r="A85" s="8" t="s">
        <v>205</v>
      </c>
      <c r="B85" s="8" t="s">
        <v>206</v>
      </c>
      <c r="C85" s="8" t="s">
        <v>156</v>
      </c>
      <c r="D85" s="9">
        <v>11.16</v>
      </c>
      <c r="E85" s="11"/>
      <c r="F85" s="11"/>
      <c r="G85" s="11"/>
      <c r="H85" s="11"/>
      <c r="I85" s="11"/>
      <c r="J85" s="11"/>
      <c r="K85" s="11"/>
      <c r="L85" s="11"/>
      <c r="M85" s="8" t="s">
        <v>52</v>
      </c>
      <c r="N85" s="2" t="s">
        <v>207</v>
      </c>
      <c r="O85" s="2" t="s">
        <v>52</v>
      </c>
      <c r="P85" s="2" t="s">
        <v>52</v>
      </c>
      <c r="Q85" s="2" t="s">
        <v>177</v>
      </c>
      <c r="R85" s="2" t="s">
        <v>62</v>
      </c>
      <c r="S85" s="2" t="s">
        <v>63</v>
      </c>
      <c r="T85" s="2" t="s">
        <v>63</v>
      </c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2" t="s">
        <v>52</v>
      </c>
      <c r="AS85" s="2" t="s">
        <v>52</v>
      </c>
      <c r="AT85" s="3"/>
      <c r="AU85" s="2" t="s">
        <v>208</v>
      </c>
      <c r="AV85" s="3">
        <v>124</v>
      </c>
    </row>
    <row r="86" spans="1:48" ht="30" customHeight="1">
      <c r="A86" s="8" t="s">
        <v>209</v>
      </c>
      <c r="B86" s="8" t="s">
        <v>210</v>
      </c>
      <c r="C86" s="8" t="s">
        <v>156</v>
      </c>
      <c r="D86" s="9">
        <v>11.16</v>
      </c>
      <c r="E86" s="11"/>
      <c r="F86" s="11"/>
      <c r="G86" s="11"/>
      <c r="H86" s="11"/>
      <c r="I86" s="11"/>
      <c r="J86" s="11"/>
      <c r="K86" s="11"/>
      <c r="L86" s="11"/>
      <c r="M86" s="8" t="s">
        <v>52</v>
      </c>
      <c r="N86" s="2" t="s">
        <v>211</v>
      </c>
      <c r="O86" s="2" t="s">
        <v>52</v>
      </c>
      <c r="P86" s="2" t="s">
        <v>52</v>
      </c>
      <c r="Q86" s="2" t="s">
        <v>177</v>
      </c>
      <c r="R86" s="2" t="s">
        <v>62</v>
      </c>
      <c r="S86" s="2" t="s">
        <v>63</v>
      </c>
      <c r="T86" s="2" t="s">
        <v>63</v>
      </c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2" t="s">
        <v>52</v>
      </c>
      <c r="AS86" s="2" t="s">
        <v>52</v>
      </c>
      <c r="AT86" s="3"/>
      <c r="AU86" s="2" t="s">
        <v>212</v>
      </c>
      <c r="AV86" s="3">
        <v>128</v>
      </c>
    </row>
    <row r="87" spans="1:48" ht="30" customHeight="1">
      <c r="A87" s="8" t="s">
        <v>213</v>
      </c>
      <c r="B87" s="8" t="s">
        <v>214</v>
      </c>
      <c r="C87" s="8" t="s">
        <v>156</v>
      </c>
      <c r="D87" s="9">
        <v>11.16</v>
      </c>
      <c r="E87" s="11"/>
      <c r="F87" s="11"/>
      <c r="G87" s="11"/>
      <c r="H87" s="11"/>
      <c r="I87" s="11"/>
      <c r="J87" s="11"/>
      <c r="K87" s="11"/>
      <c r="L87" s="11"/>
      <c r="M87" s="8" t="s">
        <v>52</v>
      </c>
      <c r="N87" s="2" t="s">
        <v>215</v>
      </c>
      <c r="O87" s="2" t="s">
        <v>52</v>
      </c>
      <c r="P87" s="2" t="s">
        <v>52</v>
      </c>
      <c r="Q87" s="2" t="s">
        <v>177</v>
      </c>
      <c r="R87" s="2" t="s">
        <v>62</v>
      </c>
      <c r="S87" s="2" t="s">
        <v>63</v>
      </c>
      <c r="T87" s="2" t="s">
        <v>63</v>
      </c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2" t="s">
        <v>52</v>
      </c>
      <c r="AS87" s="2" t="s">
        <v>52</v>
      </c>
      <c r="AT87" s="3"/>
      <c r="AU87" s="2" t="s">
        <v>216</v>
      </c>
      <c r="AV87" s="3">
        <v>125</v>
      </c>
    </row>
    <row r="88" spans="1:48" ht="30" customHeight="1">
      <c r="A88" s="8" t="s">
        <v>217</v>
      </c>
      <c r="B88" s="8" t="s">
        <v>218</v>
      </c>
      <c r="C88" s="8" t="s">
        <v>156</v>
      </c>
      <c r="D88" s="9">
        <v>1.38</v>
      </c>
      <c r="E88" s="11"/>
      <c r="F88" s="11"/>
      <c r="G88" s="11"/>
      <c r="H88" s="11"/>
      <c r="I88" s="11"/>
      <c r="J88" s="11"/>
      <c r="K88" s="11"/>
      <c r="L88" s="11"/>
      <c r="M88" s="8" t="s">
        <v>52</v>
      </c>
      <c r="N88" s="2" t="s">
        <v>219</v>
      </c>
      <c r="O88" s="2" t="s">
        <v>52</v>
      </c>
      <c r="P88" s="2" t="s">
        <v>52</v>
      </c>
      <c r="Q88" s="2" t="s">
        <v>177</v>
      </c>
      <c r="R88" s="2" t="s">
        <v>63</v>
      </c>
      <c r="S88" s="2" t="s">
        <v>63</v>
      </c>
      <c r="T88" s="2" t="s">
        <v>62</v>
      </c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2" t="s">
        <v>52</v>
      </c>
      <c r="AS88" s="2" t="s">
        <v>52</v>
      </c>
      <c r="AT88" s="3"/>
      <c r="AU88" s="2" t="s">
        <v>220</v>
      </c>
      <c r="AV88" s="3">
        <v>132</v>
      </c>
    </row>
    <row r="89" spans="1:48" ht="30" customHeight="1">
      <c r="A89" s="8" t="s">
        <v>221</v>
      </c>
      <c r="B89" s="8" t="s">
        <v>222</v>
      </c>
      <c r="C89" s="8" t="s">
        <v>223</v>
      </c>
      <c r="D89" s="9">
        <v>154</v>
      </c>
      <c r="E89" s="11"/>
      <c r="F89" s="11"/>
      <c r="G89" s="11"/>
      <c r="H89" s="11"/>
      <c r="I89" s="11"/>
      <c r="J89" s="11"/>
      <c r="K89" s="11"/>
      <c r="L89" s="11"/>
      <c r="M89" s="8" t="s">
        <v>52</v>
      </c>
      <c r="N89" s="2" t="s">
        <v>224</v>
      </c>
      <c r="O89" s="2" t="s">
        <v>52</v>
      </c>
      <c r="P89" s="2" t="s">
        <v>52</v>
      </c>
      <c r="Q89" s="2" t="s">
        <v>177</v>
      </c>
      <c r="R89" s="2" t="s">
        <v>63</v>
      </c>
      <c r="S89" s="2" t="s">
        <v>63</v>
      </c>
      <c r="T89" s="2" t="s">
        <v>62</v>
      </c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2" t="s">
        <v>52</v>
      </c>
      <c r="AS89" s="2" t="s">
        <v>52</v>
      </c>
      <c r="AT89" s="3"/>
      <c r="AU89" s="2" t="s">
        <v>225</v>
      </c>
      <c r="AV89" s="3">
        <v>23</v>
      </c>
    </row>
    <row r="90" spans="1:48" ht="30" customHeight="1">
      <c r="A90" s="8" t="s">
        <v>226</v>
      </c>
      <c r="B90" s="8" t="s">
        <v>227</v>
      </c>
      <c r="C90" s="8" t="s">
        <v>156</v>
      </c>
      <c r="D90" s="9">
        <v>1.46</v>
      </c>
      <c r="E90" s="11"/>
      <c r="F90" s="11"/>
      <c r="G90" s="11"/>
      <c r="H90" s="11"/>
      <c r="I90" s="11"/>
      <c r="J90" s="11"/>
      <c r="K90" s="11"/>
      <c r="L90" s="11"/>
      <c r="M90" s="8" t="s">
        <v>52</v>
      </c>
      <c r="N90" s="2" t="s">
        <v>228</v>
      </c>
      <c r="O90" s="2" t="s">
        <v>52</v>
      </c>
      <c r="P90" s="2" t="s">
        <v>52</v>
      </c>
      <c r="Q90" s="2" t="s">
        <v>177</v>
      </c>
      <c r="R90" s="2" t="s">
        <v>62</v>
      </c>
      <c r="S90" s="2" t="s">
        <v>63</v>
      </c>
      <c r="T90" s="2" t="s">
        <v>63</v>
      </c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2" t="s">
        <v>52</v>
      </c>
      <c r="AS90" s="2" t="s">
        <v>52</v>
      </c>
      <c r="AT90" s="3"/>
      <c r="AU90" s="2" t="s">
        <v>229</v>
      </c>
      <c r="AV90" s="3">
        <v>133</v>
      </c>
    </row>
    <row r="91" spans="1:48" ht="30" customHeight="1">
      <c r="A91" s="8" t="s">
        <v>230</v>
      </c>
      <c r="B91" s="8" t="s">
        <v>231</v>
      </c>
      <c r="C91" s="8" t="s">
        <v>232</v>
      </c>
      <c r="D91" s="9">
        <v>80</v>
      </c>
      <c r="E91" s="11"/>
      <c r="F91" s="11"/>
      <c r="G91" s="11"/>
      <c r="H91" s="11"/>
      <c r="I91" s="11"/>
      <c r="J91" s="11"/>
      <c r="K91" s="11"/>
      <c r="L91" s="11"/>
      <c r="M91" s="8" t="s">
        <v>52</v>
      </c>
      <c r="N91" s="2" t="s">
        <v>233</v>
      </c>
      <c r="O91" s="2" t="s">
        <v>52</v>
      </c>
      <c r="P91" s="2" t="s">
        <v>52</v>
      </c>
      <c r="Q91" s="2" t="s">
        <v>177</v>
      </c>
      <c r="R91" s="2" t="s">
        <v>63</v>
      </c>
      <c r="S91" s="2" t="s">
        <v>63</v>
      </c>
      <c r="T91" s="2" t="s">
        <v>62</v>
      </c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2" t="s">
        <v>52</v>
      </c>
      <c r="AS91" s="2" t="s">
        <v>52</v>
      </c>
      <c r="AT91" s="3"/>
      <c r="AU91" s="2" t="s">
        <v>234</v>
      </c>
      <c r="AV91" s="3">
        <v>33</v>
      </c>
    </row>
    <row r="92" spans="1:48" ht="30" customHeight="1">
      <c r="A92" s="8" t="s">
        <v>235</v>
      </c>
      <c r="B92" s="8" t="s">
        <v>236</v>
      </c>
      <c r="C92" s="8" t="s">
        <v>232</v>
      </c>
      <c r="D92" s="9">
        <v>80</v>
      </c>
      <c r="E92" s="11"/>
      <c r="F92" s="11"/>
      <c r="G92" s="11"/>
      <c r="H92" s="11"/>
      <c r="I92" s="11"/>
      <c r="J92" s="11"/>
      <c r="K92" s="11"/>
      <c r="L92" s="11"/>
      <c r="M92" s="8" t="s">
        <v>52</v>
      </c>
      <c r="N92" s="2" t="s">
        <v>237</v>
      </c>
      <c r="O92" s="2" t="s">
        <v>52</v>
      </c>
      <c r="P92" s="2" t="s">
        <v>52</v>
      </c>
      <c r="Q92" s="2" t="s">
        <v>177</v>
      </c>
      <c r="R92" s="2" t="s">
        <v>62</v>
      </c>
      <c r="S92" s="2" t="s">
        <v>63</v>
      </c>
      <c r="T92" s="2" t="s">
        <v>63</v>
      </c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2" t="s">
        <v>52</v>
      </c>
      <c r="AS92" s="2" t="s">
        <v>52</v>
      </c>
      <c r="AT92" s="3"/>
      <c r="AU92" s="2" t="s">
        <v>238</v>
      </c>
      <c r="AV92" s="3">
        <v>129</v>
      </c>
    </row>
    <row r="93" spans="1:48" ht="30" customHeight="1">
      <c r="A93" s="8" t="s">
        <v>239</v>
      </c>
      <c r="B93" s="8" t="s">
        <v>240</v>
      </c>
      <c r="C93" s="8" t="s">
        <v>241</v>
      </c>
      <c r="D93" s="9">
        <v>118</v>
      </c>
      <c r="E93" s="11"/>
      <c r="F93" s="11"/>
      <c r="G93" s="11"/>
      <c r="H93" s="11"/>
      <c r="I93" s="11"/>
      <c r="J93" s="11"/>
      <c r="K93" s="11"/>
      <c r="L93" s="11"/>
      <c r="M93" s="8" t="s">
        <v>52</v>
      </c>
      <c r="N93" s="2" t="s">
        <v>242</v>
      </c>
      <c r="O93" s="2" t="s">
        <v>52</v>
      </c>
      <c r="P93" s="2" t="s">
        <v>52</v>
      </c>
      <c r="Q93" s="2" t="s">
        <v>177</v>
      </c>
      <c r="R93" s="2" t="s">
        <v>63</v>
      </c>
      <c r="S93" s="2" t="s">
        <v>63</v>
      </c>
      <c r="T93" s="2" t="s">
        <v>62</v>
      </c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2" t="s">
        <v>52</v>
      </c>
      <c r="AS93" s="2" t="s">
        <v>52</v>
      </c>
      <c r="AT93" s="3"/>
      <c r="AU93" s="2" t="s">
        <v>243</v>
      </c>
      <c r="AV93" s="3">
        <v>34</v>
      </c>
    </row>
    <row r="94" spans="1:48" ht="30" customHeight="1">
      <c r="A94" s="8" t="s">
        <v>239</v>
      </c>
      <c r="B94" s="8" t="s">
        <v>244</v>
      </c>
      <c r="C94" s="8" t="s">
        <v>241</v>
      </c>
      <c r="D94" s="9">
        <v>26</v>
      </c>
      <c r="E94" s="11"/>
      <c r="F94" s="11"/>
      <c r="G94" s="11"/>
      <c r="H94" s="11"/>
      <c r="I94" s="11"/>
      <c r="J94" s="11"/>
      <c r="K94" s="11"/>
      <c r="L94" s="11"/>
      <c r="M94" s="8" t="s">
        <v>52</v>
      </c>
      <c r="N94" s="2" t="s">
        <v>245</v>
      </c>
      <c r="O94" s="2" t="s">
        <v>52</v>
      </c>
      <c r="P94" s="2" t="s">
        <v>52</v>
      </c>
      <c r="Q94" s="2" t="s">
        <v>177</v>
      </c>
      <c r="R94" s="2" t="s">
        <v>63</v>
      </c>
      <c r="S94" s="2" t="s">
        <v>63</v>
      </c>
      <c r="T94" s="2" t="s">
        <v>62</v>
      </c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2" t="s">
        <v>52</v>
      </c>
      <c r="AS94" s="2" t="s">
        <v>52</v>
      </c>
      <c r="AT94" s="3"/>
      <c r="AU94" s="2" t="s">
        <v>246</v>
      </c>
      <c r="AV94" s="3">
        <v>35</v>
      </c>
    </row>
    <row r="95" spans="1:48" ht="30" customHeight="1">
      <c r="A95" s="8" t="s">
        <v>239</v>
      </c>
      <c r="B95" s="8" t="s">
        <v>247</v>
      </c>
      <c r="C95" s="8" t="s">
        <v>241</v>
      </c>
      <c r="D95" s="9">
        <v>126</v>
      </c>
      <c r="E95" s="11"/>
      <c r="F95" s="11"/>
      <c r="G95" s="11"/>
      <c r="H95" s="11"/>
      <c r="I95" s="11"/>
      <c r="J95" s="11"/>
      <c r="K95" s="11"/>
      <c r="L95" s="11"/>
      <c r="M95" s="8" t="s">
        <v>52</v>
      </c>
      <c r="N95" s="2" t="s">
        <v>248</v>
      </c>
      <c r="O95" s="2" t="s">
        <v>52</v>
      </c>
      <c r="P95" s="2" t="s">
        <v>52</v>
      </c>
      <c r="Q95" s="2" t="s">
        <v>177</v>
      </c>
      <c r="R95" s="2" t="s">
        <v>63</v>
      </c>
      <c r="S95" s="2" t="s">
        <v>63</v>
      </c>
      <c r="T95" s="2" t="s">
        <v>62</v>
      </c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2" t="s">
        <v>52</v>
      </c>
      <c r="AS95" s="2" t="s">
        <v>52</v>
      </c>
      <c r="AT95" s="3"/>
      <c r="AU95" s="2" t="s">
        <v>249</v>
      </c>
      <c r="AV95" s="3">
        <v>36</v>
      </c>
    </row>
    <row r="96" spans="1:48" ht="30" customHeight="1">
      <c r="A96" s="8" t="s">
        <v>239</v>
      </c>
      <c r="B96" s="8" t="s">
        <v>250</v>
      </c>
      <c r="C96" s="8" t="s">
        <v>241</v>
      </c>
      <c r="D96" s="9">
        <v>542</v>
      </c>
      <c r="E96" s="11"/>
      <c r="F96" s="11"/>
      <c r="G96" s="11"/>
      <c r="H96" s="11"/>
      <c r="I96" s="11"/>
      <c r="J96" s="11"/>
      <c r="K96" s="11"/>
      <c r="L96" s="11"/>
      <c r="M96" s="8" t="s">
        <v>52</v>
      </c>
      <c r="N96" s="2" t="s">
        <v>251</v>
      </c>
      <c r="O96" s="2" t="s">
        <v>52</v>
      </c>
      <c r="P96" s="2" t="s">
        <v>52</v>
      </c>
      <c r="Q96" s="2" t="s">
        <v>177</v>
      </c>
      <c r="R96" s="2" t="s">
        <v>63</v>
      </c>
      <c r="S96" s="2" t="s">
        <v>63</v>
      </c>
      <c r="T96" s="2" t="s">
        <v>62</v>
      </c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2" t="s">
        <v>52</v>
      </c>
      <c r="AS96" s="2" t="s">
        <v>52</v>
      </c>
      <c r="AT96" s="3"/>
      <c r="AU96" s="2" t="s">
        <v>252</v>
      </c>
      <c r="AV96" s="3">
        <v>37</v>
      </c>
    </row>
    <row r="97" spans="1:48" ht="30" customHeight="1">
      <c r="A97" s="8" t="s">
        <v>253</v>
      </c>
      <c r="B97" s="8" t="s">
        <v>254</v>
      </c>
      <c r="C97" s="8" t="s">
        <v>156</v>
      </c>
      <c r="D97" s="9">
        <v>11.16</v>
      </c>
      <c r="E97" s="11"/>
      <c r="F97" s="11"/>
      <c r="G97" s="11"/>
      <c r="H97" s="11"/>
      <c r="I97" s="11"/>
      <c r="J97" s="11"/>
      <c r="K97" s="11"/>
      <c r="L97" s="11"/>
      <c r="M97" s="8" t="s">
        <v>52</v>
      </c>
      <c r="N97" s="2" t="s">
        <v>255</v>
      </c>
      <c r="O97" s="2" t="s">
        <v>52</v>
      </c>
      <c r="P97" s="2" t="s">
        <v>52</v>
      </c>
      <c r="Q97" s="2" t="s">
        <v>177</v>
      </c>
      <c r="R97" s="2" t="s">
        <v>62</v>
      </c>
      <c r="S97" s="2" t="s">
        <v>63</v>
      </c>
      <c r="T97" s="2" t="s">
        <v>63</v>
      </c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2" t="s">
        <v>52</v>
      </c>
      <c r="AS97" s="2" t="s">
        <v>52</v>
      </c>
      <c r="AT97" s="3"/>
      <c r="AU97" s="2" t="s">
        <v>256</v>
      </c>
      <c r="AV97" s="3">
        <v>126</v>
      </c>
    </row>
    <row r="98" spans="1:48" ht="30" customHeight="1">
      <c r="A98" s="8" t="s">
        <v>257</v>
      </c>
      <c r="B98" s="8" t="s">
        <v>258</v>
      </c>
      <c r="C98" s="8" t="s">
        <v>60</v>
      </c>
      <c r="D98" s="9">
        <v>449</v>
      </c>
      <c r="E98" s="11"/>
      <c r="F98" s="11"/>
      <c r="G98" s="11"/>
      <c r="H98" s="11"/>
      <c r="I98" s="11"/>
      <c r="J98" s="11"/>
      <c r="K98" s="11"/>
      <c r="L98" s="11"/>
      <c r="M98" s="8" t="s">
        <v>52</v>
      </c>
      <c r="N98" s="2" t="s">
        <v>259</v>
      </c>
      <c r="O98" s="2" t="s">
        <v>52</v>
      </c>
      <c r="P98" s="2" t="s">
        <v>52</v>
      </c>
      <c r="Q98" s="2" t="s">
        <v>177</v>
      </c>
      <c r="R98" s="2" t="s">
        <v>62</v>
      </c>
      <c r="S98" s="2" t="s">
        <v>63</v>
      </c>
      <c r="T98" s="2" t="s">
        <v>63</v>
      </c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2" t="s">
        <v>52</v>
      </c>
      <c r="AS98" s="2" t="s">
        <v>52</v>
      </c>
      <c r="AT98" s="3"/>
      <c r="AU98" s="2" t="s">
        <v>260</v>
      </c>
      <c r="AV98" s="3">
        <v>38</v>
      </c>
    </row>
    <row r="99" spans="1:48" ht="30" customHeight="1">
      <c r="A99" s="8" t="s">
        <v>261</v>
      </c>
      <c r="B99" s="8" t="s">
        <v>262</v>
      </c>
      <c r="C99" s="8" t="s">
        <v>263</v>
      </c>
      <c r="D99" s="9">
        <v>27</v>
      </c>
      <c r="E99" s="11"/>
      <c r="F99" s="11"/>
      <c r="G99" s="11"/>
      <c r="H99" s="11"/>
      <c r="I99" s="11"/>
      <c r="J99" s="11"/>
      <c r="K99" s="11"/>
      <c r="L99" s="11"/>
      <c r="M99" s="8" t="s">
        <v>52</v>
      </c>
      <c r="N99" s="2" t="s">
        <v>264</v>
      </c>
      <c r="O99" s="2" t="s">
        <v>52</v>
      </c>
      <c r="P99" s="2" t="s">
        <v>52</v>
      </c>
      <c r="Q99" s="2" t="s">
        <v>177</v>
      </c>
      <c r="R99" s="2" t="s">
        <v>62</v>
      </c>
      <c r="S99" s="2" t="s">
        <v>63</v>
      </c>
      <c r="T99" s="2" t="s">
        <v>63</v>
      </c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2" t="s">
        <v>52</v>
      </c>
      <c r="AS99" s="2" t="s">
        <v>52</v>
      </c>
      <c r="AT99" s="3"/>
      <c r="AU99" s="2" t="s">
        <v>265</v>
      </c>
      <c r="AV99" s="3">
        <v>39</v>
      </c>
    </row>
    <row r="100" spans="1:48" ht="30" customHeight="1">
      <c r="A100" s="8" t="s">
        <v>266</v>
      </c>
      <c r="B100" s="8" t="s">
        <v>267</v>
      </c>
      <c r="C100" s="8" t="s">
        <v>103</v>
      </c>
      <c r="D100" s="9">
        <v>0.04</v>
      </c>
      <c r="E100" s="11"/>
      <c r="F100" s="11"/>
      <c r="G100" s="11"/>
      <c r="H100" s="11"/>
      <c r="I100" s="11"/>
      <c r="J100" s="11"/>
      <c r="K100" s="11"/>
      <c r="L100" s="11"/>
      <c r="M100" s="8" t="s">
        <v>52</v>
      </c>
      <c r="N100" s="2" t="s">
        <v>268</v>
      </c>
      <c r="O100" s="2" t="s">
        <v>52</v>
      </c>
      <c r="P100" s="2" t="s">
        <v>52</v>
      </c>
      <c r="Q100" s="2" t="s">
        <v>177</v>
      </c>
      <c r="R100" s="2" t="s">
        <v>62</v>
      </c>
      <c r="S100" s="2" t="s">
        <v>63</v>
      </c>
      <c r="T100" s="2" t="s">
        <v>63</v>
      </c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2" t="s">
        <v>52</v>
      </c>
      <c r="AS100" s="2" t="s">
        <v>52</v>
      </c>
      <c r="AT100" s="3"/>
      <c r="AU100" s="2" t="s">
        <v>269</v>
      </c>
      <c r="AV100" s="3">
        <v>40</v>
      </c>
    </row>
    <row r="101" spans="1:48" ht="30" customHeight="1">
      <c r="A101" s="8" t="s">
        <v>270</v>
      </c>
      <c r="B101" s="8" t="s">
        <v>271</v>
      </c>
      <c r="C101" s="8" t="s">
        <v>74</v>
      </c>
      <c r="D101" s="9">
        <v>128</v>
      </c>
      <c r="E101" s="11"/>
      <c r="F101" s="11"/>
      <c r="G101" s="11"/>
      <c r="H101" s="11"/>
      <c r="I101" s="11"/>
      <c r="J101" s="11"/>
      <c r="K101" s="11"/>
      <c r="L101" s="11"/>
      <c r="M101" s="8" t="s">
        <v>52</v>
      </c>
      <c r="N101" s="2" t="s">
        <v>272</v>
      </c>
      <c r="O101" s="2" t="s">
        <v>52</v>
      </c>
      <c r="P101" s="2" t="s">
        <v>52</v>
      </c>
      <c r="Q101" s="2" t="s">
        <v>177</v>
      </c>
      <c r="R101" s="2" t="s">
        <v>63</v>
      </c>
      <c r="S101" s="2" t="s">
        <v>63</v>
      </c>
      <c r="T101" s="2" t="s">
        <v>62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52</v>
      </c>
      <c r="AS101" s="2" t="s">
        <v>52</v>
      </c>
      <c r="AT101" s="3"/>
      <c r="AU101" s="2" t="s">
        <v>273</v>
      </c>
      <c r="AV101" s="3">
        <v>32</v>
      </c>
    </row>
    <row r="102" spans="1:48" ht="30" customHeight="1">
      <c r="A102" s="8" t="s">
        <v>274</v>
      </c>
      <c r="B102" s="8" t="s">
        <v>275</v>
      </c>
      <c r="C102" s="8" t="s">
        <v>74</v>
      </c>
      <c r="D102" s="9">
        <v>122</v>
      </c>
      <c r="E102" s="11"/>
      <c r="F102" s="11"/>
      <c r="G102" s="11"/>
      <c r="H102" s="11"/>
      <c r="I102" s="11"/>
      <c r="J102" s="11"/>
      <c r="K102" s="11"/>
      <c r="L102" s="11"/>
      <c r="M102" s="8" t="s">
        <v>52</v>
      </c>
      <c r="N102" s="2" t="s">
        <v>276</v>
      </c>
      <c r="O102" s="2" t="s">
        <v>52</v>
      </c>
      <c r="P102" s="2" t="s">
        <v>52</v>
      </c>
      <c r="Q102" s="2" t="s">
        <v>177</v>
      </c>
      <c r="R102" s="2" t="s">
        <v>62</v>
      </c>
      <c r="S102" s="2" t="s">
        <v>63</v>
      </c>
      <c r="T102" s="2" t="s">
        <v>63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2" t="s">
        <v>52</v>
      </c>
      <c r="AS102" s="2" t="s">
        <v>52</v>
      </c>
      <c r="AT102" s="3"/>
      <c r="AU102" s="2" t="s">
        <v>277</v>
      </c>
      <c r="AV102" s="3">
        <v>41</v>
      </c>
    </row>
    <row r="103" spans="1:48" ht="30" customHeight="1">
      <c r="A103" s="8" t="s">
        <v>278</v>
      </c>
      <c r="B103" s="8" t="s">
        <v>279</v>
      </c>
      <c r="C103" s="8" t="s">
        <v>280</v>
      </c>
      <c r="D103" s="9">
        <v>1</v>
      </c>
      <c r="E103" s="11"/>
      <c r="F103" s="11"/>
      <c r="G103" s="11"/>
      <c r="H103" s="11"/>
      <c r="I103" s="11"/>
      <c r="J103" s="11"/>
      <c r="K103" s="11"/>
      <c r="L103" s="11"/>
      <c r="M103" s="8" t="s">
        <v>52</v>
      </c>
      <c r="N103" s="2" t="s">
        <v>281</v>
      </c>
      <c r="O103" s="2" t="s">
        <v>52</v>
      </c>
      <c r="P103" s="2" t="s">
        <v>52</v>
      </c>
      <c r="Q103" s="2" t="s">
        <v>177</v>
      </c>
      <c r="R103" s="2" t="s">
        <v>62</v>
      </c>
      <c r="S103" s="2" t="s">
        <v>63</v>
      </c>
      <c r="T103" s="2" t="s">
        <v>63</v>
      </c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2" t="s">
        <v>52</v>
      </c>
      <c r="AS103" s="2" t="s">
        <v>52</v>
      </c>
      <c r="AT103" s="3"/>
      <c r="AU103" s="2" t="s">
        <v>282</v>
      </c>
      <c r="AV103" s="3">
        <v>127</v>
      </c>
    </row>
    <row r="104" spans="1:48" ht="30" customHeight="1">
      <c r="A104" s="8" t="s">
        <v>283</v>
      </c>
      <c r="B104" s="8" t="s">
        <v>284</v>
      </c>
      <c r="C104" s="8" t="s">
        <v>74</v>
      </c>
      <c r="D104" s="9">
        <v>382</v>
      </c>
      <c r="E104" s="11"/>
      <c r="F104" s="11"/>
      <c r="G104" s="11"/>
      <c r="H104" s="11"/>
      <c r="I104" s="11"/>
      <c r="J104" s="11"/>
      <c r="K104" s="11"/>
      <c r="L104" s="11"/>
      <c r="M104" s="8" t="s">
        <v>52</v>
      </c>
      <c r="N104" s="2" t="s">
        <v>285</v>
      </c>
      <c r="O104" s="2" t="s">
        <v>52</v>
      </c>
      <c r="P104" s="2" t="s">
        <v>52</v>
      </c>
      <c r="Q104" s="2" t="s">
        <v>177</v>
      </c>
      <c r="R104" s="2" t="s">
        <v>62</v>
      </c>
      <c r="S104" s="2" t="s">
        <v>63</v>
      </c>
      <c r="T104" s="2" t="s">
        <v>63</v>
      </c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2" t="s">
        <v>52</v>
      </c>
      <c r="AS104" s="2" t="s">
        <v>52</v>
      </c>
      <c r="AT104" s="3"/>
      <c r="AU104" s="2" t="s">
        <v>286</v>
      </c>
      <c r="AV104" s="3">
        <v>123</v>
      </c>
    </row>
    <row r="105" spans="1:48" ht="30" customHeight="1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</row>
    <row r="106" spans="1:48" ht="30" customHeight="1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</row>
    <row r="107" spans="1:48" ht="30" customHeight="1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</row>
    <row r="108" spans="1:48" ht="30" customHeight="1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</row>
    <row r="109" spans="1:48" ht="30" customHeight="1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</row>
    <row r="110" spans="1:48" ht="30" customHeight="1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</row>
    <row r="111" spans="1:48" ht="30" customHeight="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</row>
    <row r="112" spans="1:48" ht="30" customHeight="1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</row>
    <row r="113" spans="1:48" ht="30" customHeight="1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</row>
    <row r="114" spans="1:48" ht="30" customHeight="1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</row>
    <row r="115" spans="1:48" ht="30" customHeight="1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</row>
    <row r="116" spans="1:48" ht="30" customHeight="1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</row>
    <row r="117" spans="1:48" ht="30" customHeight="1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</row>
    <row r="118" spans="1:48" ht="30" customHeight="1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</row>
    <row r="119" spans="1:48" ht="30" customHeight="1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</row>
    <row r="120" spans="1:48" ht="30" customHeight="1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</row>
    <row r="121" spans="1:48" ht="30" customHeight="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</row>
    <row r="122" spans="1:48" ht="30" customHeight="1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</row>
    <row r="123" spans="1:48" ht="30" customHeight="1">
      <c r="A123" s="8" t="s">
        <v>97</v>
      </c>
      <c r="B123" s="9"/>
      <c r="C123" s="9"/>
      <c r="D123" s="9"/>
      <c r="E123" s="9"/>
      <c r="F123" s="11"/>
      <c r="G123" s="9"/>
      <c r="H123" s="11"/>
      <c r="I123" s="9"/>
      <c r="J123" s="11"/>
      <c r="K123" s="9"/>
      <c r="L123" s="11"/>
      <c r="M123" s="9"/>
      <c r="N123" t="s">
        <v>98</v>
      </c>
    </row>
    <row r="124" spans="1:48" ht="30" customHeight="1">
      <c r="A124" s="8" t="s">
        <v>287</v>
      </c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3"/>
      <c r="O124" s="3"/>
      <c r="P124" s="3"/>
      <c r="Q124" s="2" t="s">
        <v>288</v>
      </c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</row>
    <row r="125" spans="1:48" ht="30" customHeight="1">
      <c r="A125" s="8" t="s">
        <v>289</v>
      </c>
      <c r="B125" s="8" t="s">
        <v>290</v>
      </c>
      <c r="C125" s="8" t="s">
        <v>74</v>
      </c>
      <c r="D125" s="9">
        <v>24</v>
      </c>
      <c r="E125" s="11"/>
      <c r="F125" s="11"/>
      <c r="G125" s="11"/>
      <c r="H125" s="11"/>
      <c r="I125" s="11"/>
      <c r="J125" s="11"/>
      <c r="K125" s="11"/>
      <c r="L125" s="11"/>
      <c r="M125" s="8" t="s">
        <v>52</v>
      </c>
      <c r="N125" s="2" t="s">
        <v>291</v>
      </c>
      <c r="O125" s="2" t="s">
        <v>52</v>
      </c>
      <c r="P125" s="2" t="s">
        <v>52</v>
      </c>
      <c r="Q125" s="2" t="s">
        <v>288</v>
      </c>
      <c r="R125" s="2" t="s">
        <v>62</v>
      </c>
      <c r="S125" s="2" t="s">
        <v>63</v>
      </c>
      <c r="T125" s="2" t="s">
        <v>63</v>
      </c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 t="s">
        <v>52</v>
      </c>
      <c r="AS125" s="2" t="s">
        <v>52</v>
      </c>
      <c r="AT125" s="3"/>
      <c r="AU125" s="2" t="s">
        <v>292</v>
      </c>
      <c r="AV125" s="3">
        <v>185</v>
      </c>
    </row>
    <row r="126" spans="1:48" ht="30" customHeight="1">
      <c r="A126" s="8" t="s">
        <v>293</v>
      </c>
      <c r="B126" s="8" t="s">
        <v>294</v>
      </c>
      <c r="C126" s="8" t="s">
        <v>74</v>
      </c>
      <c r="D126" s="9">
        <v>188</v>
      </c>
      <c r="E126" s="11"/>
      <c r="F126" s="11"/>
      <c r="G126" s="11"/>
      <c r="H126" s="11"/>
      <c r="I126" s="11"/>
      <c r="J126" s="11"/>
      <c r="K126" s="11"/>
      <c r="L126" s="11"/>
      <c r="M126" s="8" t="s">
        <v>52</v>
      </c>
      <c r="N126" s="2" t="s">
        <v>295</v>
      </c>
      <c r="O126" s="2" t="s">
        <v>52</v>
      </c>
      <c r="P126" s="2" t="s">
        <v>52</v>
      </c>
      <c r="Q126" s="2" t="s">
        <v>288</v>
      </c>
      <c r="R126" s="2" t="s">
        <v>62</v>
      </c>
      <c r="S126" s="2" t="s">
        <v>63</v>
      </c>
      <c r="T126" s="2" t="s">
        <v>63</v>
      </c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2" t="s">
        <v>52</v>
      </c>
      <c r="AS126" s="2" t="s">
        <v>52</v>
      </c>
      <c r="AT126" s="3"/>
      <c r="AU126" s="2" t="s">
        <v>296</v>
      </c>
      <c r="AV126" s="3">
        <v>187</v>
      </c>
    </row>
    <row r="127" spans="1:48" ht="30" customHeight="1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</row>
    <row r="128" spans="1:48" ht="30" customHeight="1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</row>
    <row r="129" spans="1:13" ht="30" customHeight="1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</row>
    <row r="130" spans="1:13" ht="30" customHeight="1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</row>
    <row r="131" spans="1:13" ht="30" customHeight="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</row>
    <row r="132" spans="1:13" ht="30" customHeight="1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</row>
    <row r="133" spans="1:13" ht="30" customHeight="1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</row>
    <row r="134" spans="1:13" ht="30" customHeight="1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</row>
    <row r="135" spans="1:13" ht="30" customHeight="1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</row>
    <row r="136" spans="1:13" ht="30" customHeight="1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</row>
    <row r="137" spans="1:13" ht="30" customHeight="1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</row>
    <row r="138" spans="1:13" ht="30" customHeight="1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</row>
    <row r="139" spans="1:13" ht="30" customHeight="1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</row>
    <row r="140" spans="1:13" ht="30" customHeight="1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</row>
    <row r="141" spans="1:13" ht="30" customHeight="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</row>
    <row r="142" spans="1:13" ht="30" customHeight="1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</row>
    <row r="143" spans="1:13" ht="30" customHeight="1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</row>
    <row r="144" spans="1:13" ht="30" customHeight="1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</row>
    <row r="145" spans="1:48" ht="30" customHeight="1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</row>
    <row r="146" spans="1:48" ht="30" customHeight="1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</row>
    <row r="147" spans="1:48" ht="30" customHeight="1">
      <c r="A147" s="8" t="s">
        <v>97</v>
      </c>
      <c r="B147" s="9"/>
      <c r="C147" s="9"/>
      <c r="D147" s="9"/>
      <c r="E147" s="9"/>
      <c r="F147" s="11"/>
      <c r="G147" s="9"/>
      <c r="H147" s="11"/>
      <c r="I147" s="9"/>
      <c r="J147" s="11"/>
      <c r="K147" s="9"/>
      <c r="L147" s="11"/>
      <c r="M147" s="9"/>
      <c r="N147" t="s">
        <v>98</v>
      </c>
    </row>
    <row r="148" spans="1:48" ht="30" customHeight="1">
      <c r="A148" s="8" t="s">
        <v>297</v>
      </c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3"/>
      <c r="O148" s="3"/>
      <c r="P148" s="3"/>
      <c r="Q148" s="2" t="s">
        <v>298</v>
      </c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</row>
    <row r="149" spans="1:48" ht="30" customHeight="1">
      <c r="A149" s="8" t="s">
        <v>299</v>
      </c>
      <c r="B149" s="8" t="s">
        <v>300</v>
      </c>
      <c r="C149" s="8" t="s">
        <v>74</v>
      </c>
      <c r="D149" s="9">
        <v>120</v>
      </c>
      <c r="E149" s="11"/>
      <c r="F149" s="11"/>
      <c r="G149" s="11"/>
      <c r="H149" s="11"/>
      <c r="I149" s="11"/>
      <c r="J149" s="11"/>
      <c r="K149" s="11"/>
      <c r="L149" s="11"/>
      <c r="M149" s="8" t="s">
        <v>52</v>
      </c>
      <c r="N149" s="2" t="s">
        <v>301</v>
      </c>
      <c r="O149" s="2" t="s">
        <v>52</v>
      </c>
      <c r="P149" s="2" t="s">
        <v>52</v>
      </c>
      <c r="Q149" s="2" t="s">
        <v>298</v>
      </c>
      <c r="R149" s="2" t="s">
        <v>62</v>
      </c>
      <c r="S149" s="2" t="s">
        <v>63</v>
      </c>
      <c r="T149" s="2" t="s">
        <v>63</v>
      </c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2" t="s">
        <v>52</v>
      </c>
      <c r="AS149" s="2" t="s">
        <v>52</v>
      </c>
      <c r="AT149" s="3"/>
      <c r="AU149" s="2" t="s">
        <v>302</v>
      </c>
      <c r="AV149" s="3">
        <v>58</v>
      </c>
    </row>
    <row r="150" spans="1:48" ht="30" customHeight="1">
      <c r="A150" s="8" t="s">
        <v>299</v>
      </c>
      <c r="B150" s="8" t="s">
        <v>303</v>
      </c>
      <c r="C150" s="8" t="s">
        <v>74</v>
      </c>
      <c r="D150" s="9">
        <v>24</v>
      </c>
      <c r="E150" s="11"/>
      <c r="F150" s="11"/>
      <c r="G150" s="11"/>
      <c r="H150" s="11"/>
      <c r="I150" s="11"/>
      <c r="J150" s="11"/>
      <c r="K150" s="11"/>
      <c r="L150" s="11"/>
      <c r="M150" s="8" t="s">
        <v>52</v>
      </c>
      <c r="N150" s="2" t="s">
        <v>304</v>
      </c>
      <c r="O150" s="2" t="s">
        <v>52</v>
      </c>
      <c r="P150" s="2" t="s">
        <v>52</v>
      </c>
      <c r="Q150" s="2" t="s">
        <v>298</v>
      </c>
      <c r="R150" s="2" t="s">
        <v>62</v>
      </c>
      <c r="S150" s="2" t="s">
        <v>63</v>
      </c>
      <c r="T150" s="2" t="s">
        <v>63</v>
      </c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2" t="s">
        <v>52</v>
      </c>
      <c r="AS150" s="2" t="s">
        <v>52</v>
      </c>
      <c r="AT150" s="3"/>
      <c r="AU150" s="2" t="s">
        <v>305</v>
      </c>
      <c r="AV150" s="3">
        <v>59</v>
      </c>
    </row>
    <row r="151" spans="1:48" ht="30" customHeight="1">
      <c r="A151" s="8" t="s">
        <v>306</v>
      </c>
      <c r="B151" s="8" t="s">
        <v>307</v>
      </c>
      <c r="C151" s="8" t="s">
        <v>263</v>
      </c>
      <c r="D151" s="9">
        <v>104</v>
      </c>
      <c r="E151" s="11"/>
      <c r="F151" s="11"/>
      <c r="G151" s="11"/>
      <c r="H151" s="11"/>
      <c r="I151" s="11"/>
      <c r="J151" s="11"/>
      <c r="K151" s="11"/>
      <c r="L151" s="11"/>
      <c r="M151" s="8" t="s">
        <v>52</v>
      </c>
      <c r="N151" s="2" t="s">
        <v>308</v>
      </c>
      <c r="O151" s="2" t="s">
        <v>52</v>
      </c>
      <c r="P151" s="2" t="s">
        <v>52</v>
      </c>
      <c r="Q151" s="2" t="s">
        <v>298</v>
      </c>
      <c r="R151" s="2" t="s">
        <v>62</v>
      </c>
      <c r="S151" s="2" t="s">
        <v>63</v>
      </c>
      <c r="T151" s="2" t="s">
        <v>63</v>
      </c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2" t="s">
        <v>52</v>
      </c>
      <c r="AS151" s="2" t="s">
        <v>52</v>
      </c>
      <c r="AT151" s="3"/>
      <c r="AU151" s="2" t="s">
        <v>309</v>
      </c>
      <c r="AV151" s="3">
        <v>60</v>
      </c>
    </row>
    <row r="152" spans="1:48" ht="30" customHeight="1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</row>
    <row r="153" spans="1:48" ht="30" customHeight="1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</row>
    <row r="154" spans="1:48" ht="30" customHeight="1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</row>
    <row r="155" spans="1:48" ht="30" customHeight="1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</row>
    <row r="156" spans="1:48" ht="30" customHeight="1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</row>
    <row r="157" spans="1:48" ht="30" customHeight="1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</row>
    <row r="158" spans="1:48" ht="30" customHeight="1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</row>
    <row r="159" spans="1:48" ht="30" customHeight="1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</row>
    <row r="160" spans="1:48" ht="30" customHeight="1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</row>
    <row r="161" spans="1:48" ht="30" customHeight="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</row>
    <row r="162" spans="1:48" ht="30" customHeight="1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</row>
    <row r="163" spans="1:48" ht="30" customHeight="1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</row>
    <row r="164" spans="1:48" ht="30" customHeight="1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</row>
    <row r="165" spans="1:48" ht="30" customHeight="1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</row>
    <row r="166" spans="1:48" ht="30" customHeight="1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</row>
    <row r="167" spans="1:48" ht="30" customHeight="1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</row>
    <row r="168" spans="1:48" ht="30" customHeight="1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</row>
    <row r="169" spans="1:48" ht="30" customHeight="1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</row>
    <row r="170" spans="1:48" ht="30" customHeight="1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</row>
    <row r="171" spans="1:48" ht="30" customHeight="1">
      <c r="A171" s="8" t="s">
        <v>97</v>
      </c>
      <c r="B171" s="9"/>
      <c r="C171" s="9"/>
      <c r="D171" s="9"/>
      <c r="E171" s="9"/>
      <c r="F171" s="11"/>
      <c r="G171" s="9"/>
      <c r="H171" s="11"/>
      <c r="I171" s="9"/>
      <c r="J171" s="11"/>
      <c r="K171" s="9"/>
      <c r="L171" s="11"/>
      <c r="M171" s="9"/>
      <c r="N171" t="s">
        <v>98</v>
      </c>
    </row>
    <row r="172" spans="1:48" ht="30" customHeight="1">
      <c r="A172" s="8" t="s">
        <v>310</v>
      </c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3"/>
      <c r="O172" s="3"/>
      <c r="P172" s="3"/>
      <c r="Q172" s="2" t="s">
        <v>311</v>
      </c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</row>
    <row r="173" spans="1:48" ht="30" customHeight="1">
      <c r="A173" s="8" t="s">
        <v>312</v>
      </c>
      <c r="B173" s="8" t="s">
        <v>313</v>
      </c>
      <c r="C173" s="8" t="s">
        <v>263</v>
      </c>
      <c r="D173" s="9">
        <v>12</v>
      </c>
      <c r="E173" s="11"/>
      <c r="F173" s="11"/>
      <c r="G173" s="11"/>
      <c r="H173" s="11"/>
      <c r="I173" s="11"/>
      <c r="J173" s="11"/>
      <c r="K173" s="11"/>
      <c r="L173" s="11"/>
      <c r="M173" s="8" t="s">
        <v>52</v>
      </c>
      <c r="N173" s="2" t="s">
        <v>314</v>
      </c>
      <c r="O173" s="2" t="s">
        <v>52</v>
      </c>
      <c r="P173" s="2" t="s">
        <v>52</v>
      </c>
      <c r="Q173" s="2" t="s">
        <v>311</v>
      </c>
      <c r="R173" s="2" t="s">
        <v>62</v>
      </c>
      <c r="S173" s="2" t="s">
        <v>63</v>
      </c>
      <c r="T173" s="2" t="s">
        <v>63</v>
      </c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2" t="s">
        <v>52</v>
      </c>
      <c r="AS173" s="2" t="s">
        <v>52</v>
      </c>
      <c r="AT173" s="3"/>
      <c r="AU173" s="2" t="s">
        <v>315</v>
      </c>
      <c r="AV173" s="3">
        <v>62</v>
      </c>
    </row>
    <row r="174" spans="1:48" ht="30" customHeight="1">
      <c r="A174" s="8" t="s">
        <v>316</v>
      </c>
      <c r="B174" s="8" t="s">
        <v>317</v>
      </c>
      <c r="C174" s="8" t="s">
        <v>318</v>
      </c>
      <c r="D174" s="9">
        <v>3</v>
      </c>
      <c r="E174" s="11"/>
      <c r="F174" s="11"/>
      <c r="G174" s="11"/>
      <c r="H174" s="11"/>
      <c r="I174" s="11"/>
      <c r="J174" s="11"/>
      <c r="K174" s="11"/>
      <c r="L174" s="11"/>
      <c r="M174" s="8" t="s">
        <v>52</v>
      </c>
      <c r="N174" s="2" t="s">
        <v>319</v>
      </c>
      <c r="O174" s="2" t="s">
        <v>52</v>
      </c>
      <c r="P174" s="2" t="s">
        <v>52</v>
      </c>
      <c r="Q174" s="2" t="s">
        <v>311</v>
      </c>
      <c r="R174" s="2" t="s">
        <v>62</v>
      </c>
      <c r="S174" s="2" t="s">
        <v>63</v>
      </c>
      <c r="T174" s="2" t="s">
        <v>63</v>
      </c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2" t="s">
        <v>52</v>
      </c>
      <c r="AS174" s="2" t="s">
        <v>52</v>
      </c>
      <c r="AT174" s="3"/>
      <c r="AU174" s="2" t="s">
        <v>320</v>
      </c>
      <c r="AV174" s="3">
        <v>63</v>
      </c>
    </row>
    <row r="175" spans="1:48" ht="30" customHeight="1">
      <c r="A175" s="8" t="s">
        <v>321</v>
      </c>
      <c r="B175" s="8" t="s">
        <v>322</v>
      </c>
      <c r="C175" s="8" t="s">
        <v>60</v>
      </c>
      <c r="D175" s="9">
        <v>3</v>
      </c>
      <c r="E175" s="11"/>
      <c r="F175" s="11"/>
      <c r="G175" s="11"/>
      <c r="H175" s="11"/>
      <c r="I175" s="11"/>
      <c r="J175" s="11"/>
      <c r="K175" s="11"/>
      <c r="L175" s="11"/>
      <c r="M175" s="8" t="s">
        <v>52</v>
      </c>
      <c r="N175" s="2" t="s">
        <v>323</v>
      </c>
      <c r="O175" s="2" t="s">
        <v>52</v>
      </c>
      <c r="P175" s="2" t="s">
        <v>52</v>
      </c>
      <c r="Q175" s="2" t="s">
        <v>311</v>
      </c>
      <c r="R175" s="2" t="s">
        <v>62</v>
      </c>
      <c r="S175" s="2" t="s">
        <v>63</v>
      </c>
      <c r="T175" s="2" t="s">
        <v>63</v>
      </c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2" t="s">
        <v>52</v>
      </c>
      <c r="AS175" s="2" t="s">
        <v>52</v>
      </c>
      <c r="AT175" s="3"/>
      <c r="AU175" s="2" t="s">
        <v>324</v>
      </c>
      <c r="AV175" s="3">
        <v>64</v>
      </c>
    </row>
    <row r="176" spans="1:48" ht="30" customHeight="1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</row>
    <row r="177" spans="1:13" ht="30" customHeight="1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</row>
    <row r="178" spans="1:13" ht="30" customHeight="1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</row>
    <row r="179" spans="1:13" ht="30" customHeight="1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</row>
    <row r="180" spans="1:13" ht="30" customHeight="1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</row>
    <row r="181" spans="1:13" ht="30" customHeight="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</row>
    <row r="182" spans="1:13" ht="30" customHeight="1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</row>
    <row r="183" spans="1:13" ht="30" customHeight="1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</row>
    <row r="184" spans="1:13" ht="30" customHeight="1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</row>
    <row r="185" spans="1:13" ht="30" customHeight="1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</row>
    <row r="186" spans="1:13" ht="30" customHeight="1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</row>
    <row r="187" spans="1:13" ht="30" customHeight="1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</row>
    <row r="188" spans="1:13" ht="30" customHeight="1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</row>
    <row r="189" spans="1:13" ht="30" customHeight="1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</row>
    <row r="190" spans="1:13" ht="30" customHeight="1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</row>
    <row r="191" spans="1:13" ht="30" customHeight="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</row>
    <row r="192" spans="1:13" ht="30" customHeight="1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</row>
    <row r="193" spans="1:48" ht="30" customHeight="1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</row>
    <row r="194" spans="1:48" ht="30" customHeight="1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</row>
    <row r="195" spans="1:48" ht="30" customHeight="1">
      <c r="A195" s="8" t="s">
        <v>97</v>
      </c>
      <c r="B195" s="9"/>
      <c r="C195" s="9"/>
      <c r="D195" s="9"/>
      <c r="E195" s="9"/>
      <c r="F195" s="11"/>
      <c r="G195" s="9"/>
      <c r="H195" s="11"/>
      <c r="I195" s="9"/>
      <c r="J195" s="11"/>
      <c r="K195" s="9"/>
      <c r="L195" s="11"/>
      <c r="M195" s="9"/>
      <c r="N195" t="s">
        <v>98</v>
      </c>
    </row>
    <row r="196" spans="1:48" ht="30" customHeight="1">
      <c r="A196" s="8" t="s">
        <v>325</v>
      </c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3"/>
      <c r="O196" s="3"/>
      <c r="P196" s="3"/>
      <c r="Q196" s="2" t="s">
        <v>326</v>
      </c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</row>
    <row r="197" spans="1:48" ht="30" customHeight="1">
      <c r="A197" s="8" t="s">
        <v>327</v>
      </c>
      <c r="B197" s="8" t="s">
        <v>328</v>
      </c>
      <c r="C197" s="8" t="s">
        <v>74</v>
      </c>
      <c r="D197" s="9">
        <v>104</v>
      </c>
      <c r="E197" s="11"/>
      <c r="F197" s="11"/>
      <c r="G197" s="11"/>
      <c r="H197" s="11"/>
      <c r="I197" s="11"/>
      <c r="J197" s="11"/>
      <c r="K197" s="11"/>
      <c r="L197" s="11"/>
      <c r="M197" s="8" t="s">
        <v>52</v>
      </c>
      <c r="N197" s="2" t="s">
        <v>329</v>
      </c>
      <c r="O197" s="2" t="s">
        <v>52</v>
      </c>
      <c r="P197" s="2" t="s">
        <v>52</v>
      </c>
      <c r="Q197" s="2" t="s">
        <v>326</v>
      </c>
      <c r="R197" s="2" t="s">
        <v>62</v>
      </c>
      <c r="S197" s="2" t="s">
        <v>63</v>
      </c>
      <c r="T197" s="2" t="s">
        <v>63</v>
      </c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2" t="s">
        <v>52</v>
      </c>
      <c r="AS197" s="2" t="s">
        <v>52</v>
      </c>
      <c r="AT197" s="3"/>
      <c r="AU197" s="2" t="s">
        <v>330</v>
      </c>
      <c r="AV197" s="3">
        <v>172</v>
      </c>
    </row>
    <row r="198" spans="1:48" ht="30" customHeight="1">
      <c r="A198" s="8" t="s">
        <v>331</v>
      </c>
      <c r="B198" s="8" t="s">
        <v>332</v>
      </c>
      <c r="C198" s="8" t="s">
        <v>74</v>
      </c>
      <c r="D198" s="9">
        <v>120</v>
      </c>
      <c r="E198" s="11"/>
      <c r="F198" s="11"/>
      <c r="G198" s="11"/>
      <c r="H198" s="11"/>
      <c r="I198" s="11"/>
      <c r="J198" s="11"/>
      <c r="K198" s="11"/>
      <c r="L198" s="11"/>
      <c r="M198" s="8" t="s">
        <v>52</v>
      </c>
      <c r="N198" s="2" t="s">
        <v>333</v>
      </c>
      <c r="O198" s="2" t="s">
        <v>52</v>
      </c>
      <c r="P198" s="2" t="s">
        <v>52</v>
      </c>
      <c r="Q198" s="2" t="s">
        <v>326</v>
      </c>
      <c r="R198" s="2" t="s">
        <v>62</v>
      </c>
      <c r="S198" s="2" t="s">
        <v>63</v>
      </c>
      <c r="T198" s="2" t="s">
        <v>63</v>
      </c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2" t="s">
        <v>52</v>
      </c>
      <c r="AS198" s="2" t="s">
        <v>52</v>
      </c>
      <c r="AT198" s="3"/>
      <c r="AU198" s="2" t="s">
        <v>334</v>
      </c>
      <c r="AV198" s="3">
        <v>72</v>
      </c>
    </row>
    <row r="199" spans="1:48" ht="30" customHeight="1">
      <c r="A199" s="8" t="s">
        <v>335</v>
      </c>
      <c r="B199" s="8" t="s">
        <v>336</v>
      </c>
      <c r="C199" s="8" t="s">
        <v>74</v>
      </c>
      <c r="D199" s="9">
        <v>114</v>
      </c>
      <c r="E199" s="11"/>
      <c r="F199" s="11"/>
      <c r="G199" s="11"/>
      <c r="H199" s="11"/>
      <c r="I199" s="11"/>
      <c r="J199" s="11"/>
      <c r="K199" s="11"/>
      <c r="L199" s="11"/>
      <c r="M199" s="8" t="s">
        <v>52</v>
      </c>
      <c r="N199" s="2" t="s">
        <v>337</v>
      </c>
      <c r="O199" s="2" t="s">
        <v>52</v>
      </c>
      <c r="P199" s="2" t="s">
        <v>52</v>
      </c>
      <c r="Q199" s="2" t="s">
        <v>326</v>
      </c>
      <c r="R199" s="2" t="s">
        <v>62</v>
      </c>
      <c r="S199" s="2" t="s">
        <v>63</v>
      </c>
      <c r="T199" s="2" t="s">
        <v>63</v>
      </c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2" t="s">
        <v>52</v>
      </c>
      <c r="AS199" s="2" t="s">
        <v>52</v>
      </c>
      <c r="AT199" s="3"/>
      <c r="AU199" s="2" t="s">
        <v>338</v>
      </c>
      <c r="AV199" s="3">
        <v>73</v>
      </c>
    </row>
    <row r="200" spans="1:48" ht="30" customHeight="1">
      <c r="A200" s="8" t="s">
        <v>339</v>
      </c>
      <c r="B200" s="8" t="s">
        <v>340</v>
      </c>
      <c r="C200" s="8" t="s">
        <v>60</v>
      </c>
      <c r="D200" s="9">
        <v>4</v>
      </c>
      <c r="E200" s="11"/>
      <c r="F200" s="11"/>
      <c r="G200" s="11"/>
      <c r="H200" s="11"/>
      <c r="I200" s="11"/>
      <c r="J200" s="11"/>
      <c r="K200" s="11"/>
      <c r="L200" s="11"/>
      <c r="M200" s="8" t="s">
        <v>52</v>
      </c>
      <c r="N200" s="2" t="s">
        <v>341</v>
      </c>
      <c r="O200" s="2" t="s">
        <v>52</v>
      </c>
      <c r="P200" s="2" t="s">
        <v>52</v>
      </c>
      <c r="Q200" s="2" t="s">
        <v>326</v>
      </c>
      <c r="R200" s="2" t="s">
        <v>62</v>
      </c>
      <c r="S200" s="2" t="s">
        <v>63</v>
      </c>
      <c r="T200" s="2" t="s">
        <v>63</v>
      </c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2" t="s">
        <v>52</v>
      </c>
      <c r="AS200" s="2" t="s">
        <v>52</v>
      </c>
      <c r="AT200" s="3"/>
      <c r="AU200" s="2" t="s">
        <v>342</v>
      </c>
      <c r="AV200" s="3">
        <v>173</v>
      </c>
    </row>
    <row r="201" spans="1:48" ht="30" customHeight="1">
      <c r="A201" s="8" t="s">
        <v>343</v>
      </c>
      <c r="B201" s="8" t="s">
        <v>344</v>
      </c>
      <c r="C201" s="8" t="s">
        <v>263</v>
      </c>
      <c r="D201" s="9">
        <v>5</v>
      </c>
      <c r="E201" s="11"/>
      <c r="F201" s="11"/>
      <c r="G201" s="11"/>
      <c r="H201" s="11"/>
      <c r="I201" s="11"/>
      <c r="J201" s="11"/>
      <c r="K201" s="11"/>
      <c r="L201" s="11"/>
      <c r="M201" s="8" t="s">
        <v>52</v>
      </c>
      <c r="N201" s="2" t="s">
        <v>345</v>
      </c>
      <c r="O201" s="2" t="s">
        <v>52</v>
      </c>
      <c r="P201" s="2" t="s">
        <v>52</v>
      </c>
      <c r="Q201" s="2" t="s">
        <v>326</v>
      </c>
      <c r="R201" s="2" t="s">
        <v>62</v>
      </c>
      <c r="S201" s="2" t="s">
        <v>63</v>
      </c>
      <c r="T201" s="2" t="s">
        <v>63</v>
      </c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2" t="s">
        <v>52</v>
      </c>
      <c r="AS201" s="2" t="s">
        <v>52</v>
      </c>
      <c r="AT201" s="3"/>
      <c r="AU201" s="2" t="s">
        <v>346</v>
      </c>
      <c r="AV201" s="3">
        <v>174</v>
      </c>
    </row>
    <row r="202" spans="1:48" ht="30" customHeight="1">
      <c r="A202" s="8" t="s">
        <v>347</v>
      </c>
      <c r="B202" s="8" t="s">
        <v>348</v>
      </c>
      <c r="C202" s="8" t="s">
        <v>263</v>
      </c>
      <c r="D202" s="9">
        <v>12</v>
      </c>
      <c r="E202" s="11"/>
      <c r="F202" s="11"/>
      <c r="G202" s="11"/>
      <c r="H202" s="11"/>
      <c r="I202" s="11"/>
      <c r="J202" s="11"/>
      <c r="K202" s="11"/>
      <c r="L202" s="11"/>
      <c r="M202" s="8" t="s">
        <v>52</v>
      </c>
      <c r="N202" s="2" t="s">
        <v>349</v>
      </c>
      <c r="O202" s="2" t="s">
        <v>52</v>
      </c>
      <c r="P202" s="2" t="s">
        <v>52</v>
      </c>
      <c r="Q202" s="2" t="s">
        <v>326</v>
      </c>
      <c r="R202" s="2" t="s">
        <v>62</v>
      </c>
      <c r="S202" s="2" t="s">
        <v>63</v>
      </c>
      <c r="T202" s="2" t="s">
        <v>63</v>
      </c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2" t="s">
        <v>52</v>
      </c>
      <c r="AS202" s="2" t="s">
        <v>52</v>
      </c>
      <c r="AT202" s="3"/>
      <c r="AU202" s="2" t="s">
        <v>350</v>
      </c>
      <c r="AV202" s="3">
        <v>74</v>
      </c>
    </row>
    <row r="203" spans="1:48" ht="30" customHeight="1">
      <c r="A203" s="8" t="s">
        <v>351</v>
      </c>
      <c r="B203" s="8" t="s">
        <v>352</v>
      </c>
      <c r="C203" s="8" t="s">
        <v>263</v>
      </c>
      <c r="D203" s="9">
        <v>39</v>
      </c>
      <c r="E203" s="11"/>
      <c r="F203" s="11"/>
      <c r="G203" s="11"/>
      <c r="H203" s="11"/>
      <c r="I203" s="11"/>
      <c r="J203" s="11"/>
      <c r="K203" s="11"/>
      <c r="L203" s="11"/>
      <c r="M203" s="8" t="s">
        <v>52</v>
      </c>
      <c r="N203" s="2" t="s">
        <v>353</v>
      </c>
      <c r="O203" s="2" t="s">
        <v>52</v>
      </c>
      <c r="P203" s="2" t="s">
        <v>52</v>
      </c>
      <c r="Q203" s="2" t="s">
        <v>326</v>
      </c>
      <c r="R203" s="2" t="s">
        <v>62</v>
      </c>
      <c r="S203" s="2" t="s">
        <v>63</v>
      </c>
      <c r="T203" s="2" t="s">
        <v>63</v>
      </c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2" t="s">
        <v>52</v>
      </c>
      <c r="AS203" s="2" t="s">
        <v>52</v>
      </c>
      <c r="AT203" s="3"/>
      <c r="AU203" s="2" t="s">
        <v>354</v>
      </c>
      <c r="AV203" s="3">
        <v>75</v>
      </c>
    </row>
    <row r="204" spans="1:48" ht="30" customHeight="1">
      <c r="A204" s="8" t="s">
        <v>355</v>
      </c>
      <c r="B204" s="8" t="s">
        <v>356</v>
      </c>
      <c r="C204" s="8" t="s">
        <v>263</v>
      </c>
      <c r="D204" s="9">
        <v>9</v>
      </c>
      <c r="E204" s="11"/>
      <c r="F204" s="11"/>
      <c r="G204" s="11"/>
      <c r="H204" s="11"/>
      <c r="I204" s="11"/>
      <c r="J204" s="11"/>
      <c r="K204" s="11"/>
      <c r="L204" s="11"/>
      <c r="M204" s="8" t="s">
        <v>52</v>
      </c>
      <c r="N204" s="2" t="s">
        <v>357</v>
      </c>
      <c r="O204" s="2" t="s">
        <v>52</v>
      </c>
      <c r="P204" s="2" t="s">
        <v>52</v>
      </c>
      <c r="Q204" s="2" t="s">
        <v>326</v>
      </c>
      <c r="R204" s="2" t="s">
        <v>62</v>
      </c>
      <c r="S204" s="2" t="s">
        <v>63</v>
      </c>
      <c r="T204" s="2" t="s">
        <v>63</v>
      </c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2" t="s">
        <v>52</v>
      </c>
      <c r="AS204" s="2" t="s">
        <v>52</v>
      </c>
      <c r="AT204" s="3"/>
      <c r="AU204" s="2" t="s">
        <v>358</v>
      </c>
      <c r="AV204" s="3">
        <v>175</v>
      </c>
    </row>
    <row r="205" spans="1:48" ht="30" customHeight="1">
      <c r="A205" s="8" t="s">
        <v>355</v>
      </c>
      <c r="B205" s="8" t="s">
        <v>359</v>
      </c>
      <c r="C205" s="8" t="s">
        <v>263</v>
      </c>
      <c r="D205" s="9">
        <v>9</v>
      </c>
      <c r="E205" s="11"/>
      <c r="F205" s="11"/>
      <c r="G205" s="11"/>
      <c r="H205" s="11"/>
      <c r="I205" s="11"/>
      <c r="J205" s="11"/>
      <c r="K205" s="11"/>
      <c r="L205" s="11"/>
      <c r="M205" s="8" t="s">
        <v>52</v>
      </c>
      <c r="N205" s="2" t="s">
        <v>360</v>
      </c>
      <c r="O205" s="2" t="s">
        <v>52</v>
      </c>
      <c r="P205" s="2" t="s">
        <v>52</v>
      </c>
      <c r="Q205" s="2" t="s">
        <v>326</v>
      </c>
      <c r="R205" s="2" t="s">
        <v>62</v>
      </c>
      <c r="S205" s="2" t="s">
        <v>63</v>
      </c>
      <c r="T205" s="2" t="s">
        <v>63</v>
      </c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2" t="s">
        <v>52</v>
      </c>
      <c r="AS205" s="2" t="s">
        <v>52</v>
      </c>
      <c r="AT205" s="3"/>
      <c r="AU205" s="2" t="s">
        <v>361</v>
      </c>
      <c r="AV205" s="3">
        <v>191</v>
      </c>
    </row>
    <row r="206" spans="1:48" ht="30" customHeight="1">
      <c r="A206" s="8" t="s">
        <v>362</v>
      </c>
      <c r="B206" s="8" t="s">
        <v>363</v>
      </c>
      <c r="C206" s="8" t="s">
        <v>74</v>
      </c>
      <c r="D206" s="9">
        <v>157</v>
      </c>
      <c r="E206" s="11"/>
      <c r="F206" s="11"/>
      <c r="G206" s="11"/>
      <c r="H206" s="11"/>
      <c r="I206" s="11"/>
      <c r="J206" s="11"/>
      <c r="K206" s="11"/>
      <c r="L206" s="11"/>
      <c r="M206" s="8" t="s">
        <v>52</v>
      </c>
      <c r="N206" s="2" t="s">
        <v>364</v>
      </c>
      <c r="O206" s="2" t="s">
        <v>52</v>
      </c>
      <c r="P206" s="2" t="s">
        <v>52</v>
      </c>
      <c r="Q206" s="2" t="s">
        <v>326</v>
      </c>
      <c r="R206" s="2" t="s">
        <v>62</v>
      </c>
      <c r="S206" s="2" t="s">
        <v>63</v>
      </c>
      <c r="T206" s="2" t="s">
        <v>63</v>
      </c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2" t="s">
        <v>52</v>
      </c>
      <c r="AS206" s="2" t="s">
        <v>52</v>
      </c>
      <c r="AT206" s="3"/>
      <c r="AU206" s="2" t="s">
        <v>365</v>
      </c>
      <c r="AV206" s="3">
        <v>179</v>
      </c>
    </row>
    <row r="207" spans="1:48" ht="30" customHeight="1">
      <c r="A207" s="8" t="s">
        <v>355</v>
      </c>
      <c r="B207" s="8" t="s">
        <v>366</v>
      </c>
      <c r="C207" s="8" t="s">
        <v>74</v>
      </c>
      <c r="D207" s="9">
        <v>4</v>
      </c>
      <c r="E207" s="11"/>
      <c r="F207" s="11"/>
      <c r="G207" s="11"/>
      <c r="H207" s="11"/>
      <c r="I207" s="11"/>
      <c r="J207" s="11"/>
      <c r="K207" s="11"/>
      <c r="L207" s="11"/>
      <c r="M207" s="8" t="s">
        <v>52</v>
      </c>
      <c r="N207" s="2" t="s">
        <v>367</v>
      </c>
      <c r="O207" s="2" t="s">
        <v>52</v>
      </c>
      <c r="P207" s="2" t="s">
        <v>52</v>
      </c>
      <c r="Q207" s="2" t="s">
        <v>326</v>
      </c>
      <c r="R207" s="2" t="s">
        <v>62</v>
      </c>
      <c r="S207" s="2" t="s">
        <v>63</v>
      </c>
      <c r="T207" s="2" t="s">
        <v>63</v>
      </c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2" t="s">
        <v>52</v>
      </c>
      <c r="AS207" s="2" t="s">
        <v>52</v>
      </c>
      <c r="AT207" s="3"/>
      <c r="AU207" s="2" t="s">
        <v>368</v>
      </c>
      <c r="AV207" s="3">
        <v>180</v>
      </c>
    </row>
    <row r="208" spans="1:48" ht="30" customHeight="1">
      <c r="A208" s="8" t="s">
        <v>355</v>
      </c>
      <c r="B208" s="8" t="s">
        <v>369</v>
      </c>
      <c r="C208" s="8" t="s">
        <v>74</v>
      </c>
      <c r="D208" s="9">
        <v>4</v>
      </c>
      <c r="E208" s="11"/>
      <c r="F208" s="11"/>
      <c r="G208" s="11"/>
      <c r="H208" s="11"/>
      <c r="I208" s="11"/>
      <c r="J208" s="11"/>
      <c r="K208" s="11"/>
      <c r="L208" s="11"/>
      <c r="M208" s="8" t="s">
        <v>52</v>
      </c>
      <c r="N208" s="2" t="s">
        <v>370</v>
      </c>
      <c r="O208" s="2" t="s">
        <v>52</v>
      </c>
      <c r="P208" s="2" t="s">
        <v>52</v>
      </c>
      <c r="Q208" s="2" t="s">
        <v>326</v>
      </c>
      <c r="R208" s="2" t="s">
        <v>62</v>
      </c>
      <c r="S208" s="2" t="s">
        <v>63</v>
      </c>
      <c r="T208" s="2" t="s">
        <v>63</v>
      </c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2" t="s">
        <v>52</v>
      </c>
      <c r="AS208" s="2" t="s">
        <v>52</v>
      </c>
      <c r="AT208" s="3"/>
      <c r="AU208" s="2" t="s">
        <v>371</v>
      </c>
      <c r="AV208" s="3">
        <v>181</v>
      </c>
    </row>
    <row r="209" spans="1:48" ht="30" customHeight="1">
      <c r="A209" s="8" t="s">
        <v>355</v>
      </c>
      <c r="B209" s="8" t="s">
        <v>363</v>
      </c>
      <c r="C209" s="8" t="s">
        <v>74</v>
      </c>
      <c r="D209" s="9">
        <v>5</v>
      </c>
      <c r="E209" s="11"/>
      <c r="F209" s="11"/>
      <c r="G209" s="11"/>
      <c r="H209" s="11"/>
      <c r="I209" s="11"/>
      <c r="J209" s="11"/>
      <c r="K209" s="11"/>
      <c r="L209" s="11"/>
      <c r="M209" s="8" t="s">
        <v>52</v>
      </c>
      <c r="N209" s="2" t="s">
        <v>372</v>
      </c>
      <c r="O209" s="2" t="s">
        <v>52</v>
      </c>
      <c r="P209" s="2" t="s">
        <v>52</v>
      </c>
      <c r="Q209" s="2" t="s">
        <v>326</v>
      </c>
      <c r="R209" s="2" t="s">
        <v>62</v>
      </c>
      <c r="S209" s="2" t="s">
        <v>63</v>
      </c>
      <c r="T209" s="2" t="s">
        <v>63</v>
      </c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2" t="s">
        <v>52</v>
      </c>
      <c r="AS209" s="2" t="s">
        <v>52</v>
      </c>
      <c r="AT209" s="3"/>
      <c r="AU209" s="2" t="s">
        <v>373</v>
      </c>
      <c r="AV209" s="3">
        <v>183</v>
      </c>
    </row>
    <row r="210" spans="1:48" ht="30" customHeight="1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</row>
    <row r="211" spans="1:48" ht="30" customHeight="1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</row>
    <row r="212" spans="1:48" ht="30" customHeight="1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</row>
    <row r="213" spans="1:48" ht="30" customHeight="1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</row>
    <row r="214" spans="1:48" ht="30" customHeight="1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</row>
    <row r="215" spans="1:48" ht="30" customHeight="1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</row>
    <row r="216" spans="1:48" ht="30" customHeight="1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</row>
    <row r="217" spans="1:48" ht="30" customHeight="1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</row>
    <row r="218" spans="1:48" ht="30" customHeight="1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</row>
    <row r="219" spans="1:48" ht="30" customHeight="1">
      <c r="A219" s="8" t="s">
        <v>97</v>
      </c>
      <c r="B219" s="9"/>
      <c r="C219" s="9"/>
      <c r="D219" s="9"/>
      <c r="E219" s="9"/>
      <c r="F219" s="11"/>
      <c r="G219" s="9"/>
      <c r="H219" s="11"/>
      <c r="I219" s="9"/>
      <c r="J219" s="11"/>
      <c r="K219" s="9"/>
      <c r="L219" s="11"/>
      <c r="M219" s="9"/>
      <c r="N219" t="s">
        <v>98</v>
      </c>
    </row>
    <row r="220" spans="1:48" ht="30" customHeight="1">
      <c r="A220" s="8" t="s">
        <v>374</v>
      </c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3"/>
      <c r="O220" s="3"/>
      <c r="P220" s="3"/>
      <c r="Q220" s="2" t="s">
        <v>375</v>
      </c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</row>
    <row r="221" spans="1:48" ht="30" customHeight="1">
      <c r="A221" s="8" t="s">
        <v>376</v>
      </c>
      <c r="B221" s="8" t="s">
        <v>377</v>
      </c>
      <c r="C221" s="8" t="s">
        <v>74</v>
      </c>
      <c r="D221" s="9">
        <v>137</v>
      </c>
      <c r="E221" s="11"/>
      <c r="F221" s="11"/>
      <c r="G221" s="11"/>
      <c r="H221" s="11"/>
      <c r="I221" s="11"/>
      <c r="J221" s="11"/>
      <c r="K221" s="11"/>
      <c r="L221" s="11"/>
      <c r="M221" s="8" t="s">
        <v>52</v>
      </c>
      <c r="N221" s="2" t="s">
        <v>378</v>
      </c>
      <c r="O221" s="2" t="s">
        <v>52</v>
      </c>
      <c r="P221" s="2" t="s">
        <v>52</v>
      </c>
      <c r="Q221" s="2" t="s">
        <v>375</v>
      </c>
      <c r="R221" s="2" t="s">
        <v>62</v>
      </c>
      <c r="S221" s="2" t="s">
        <v>63</v>
      </c>
      <c r="T221" s="2" t="s">
        <v>63</v>
      </c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2" t="s">
        <v>52</v>
      </c>
      <c r="AS221" s="2" t="s">
        <v>52</v>
      </c>
      <c r="AT221" s="3"/>
      <c r="AU221" s="2" t="s">
        <v>379</v>
      </c>
      <c r="AV221" s="3">
        <v>86</v>
      </c>
    </row>
    <row r="222" spans="1:48" ht="30" customHeight="1">
      <c r="A222" s="8" t="s">
        <v>380</v>
      </c>
      <c r="B222" s="8" t="s">
        <v>381</v>
      </c>
      <c r="C222" s="8" t="s">
        <v>263</v>
      </c>
      <c r="D222" s="9">
        <v>52</v>
      </c>
      <c r="E222" s="11"/>
      <c r="F222" s="11"/>
      <c r="G222" s="11"/>
      <c r="H222" s="11"/>
      <c r="I222" s="11"/>
      <c r="J222" s="11"/>
      <c r="K222" s="11"/>
      <c r="L222" s="11"/>
      <c r="M222" s="8" t="s">
        <v>52</v>
      </c>
      <c r="N222" s="2" t="s">
        <v>382</v>
      </c>
      <c r="O222" s="2" t="s">
        <v>52</v>
      </c>
      <c r="P222" s="2" t="s">
        <v>52</v>
      </c>
      <c r="Q222" s="2" t="s">
        <v>375</v>
      </c>
      <c r="R222" s="2" t="s">
        <v>62</v>
      </c>
      <c r="S222" s="2" t="s">
        <v>63</v>
      </c>
      <c r="T222" s="2" t="s">
        <v>63</v>
      </c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2" t="s">
        <v>52</v>
      </c>
      <c r="AS222" s="2" t="s">
        <v>52</v>
      </c>
      <c r="AT222" s="3"/>
      <c r="AU222" s="2" t="s">
        <v>383</v>
      </c>
      <c r="AV222" s="3">
        <v>102</v>
      </c>
    </row>
    <row r="223" spans="1:48" ht="30" customHeight="1">
      <c r="A223" s="8" t="s">
        <v>384</v>
      </c>
      <c r="B223" s="8" t="s">
        <v>385</v>
      </c>
      <c r="C223" s="8" t="s">
        <v>74</v>
      </c>
      <c r="D223" s="9">
        <v>136</v>
      </c>
      <c r="E223" s="11"/>
      <c r="F223" s="11"/>
      <c r="G223" s="11"/>
      <c r="H223" s="11"/>
      <c r="I223" s="11"/>
      <c r="J223" s="11"/>
      <c r="K223" s="11"/>
      <c r="L223" s="11"/>
      <c r="M223" s="8" t="s">
        <v>52</v>
      </c>
      <c r="N223" s="2" t="s">
        <v>386</v>
      </c>
      <c r="O223" s="2" t="s">
        <v>52</v>
      </c>
      <c r="P223" s="2" t="s">
        <v>52</v>
      </c>
      <c r="Q223" s="2" t="s">
        <v>375</v>
      </c>
      <c r="R223" s="2" t="s">
        <v>62</v>
      </c>
      <c r="S223" s="2" t="s">
        <v>63</v>
      </c>
      <c r="T223" s="2" t="s">
        <v>63</v>
      </c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2" t="s">
        <v>52</v>
      </c>
      <c r="AS223" s="2" t="s">
        <v>52</v>
      </c>
      <c r="AT223" s="3"/>
      <c r="AU223" s="2" t="s">
        <v>387</v>
      </c>
      <c r="AV223" s="3">
        <v>105</v>
      </c>
    </row>
    <row r="224" spans="1:48" ht="30" customHeight="1">
      <c r="A224" s="8" t="s">
        <v>388</v>
      </c>
      <c r="B224" s="8" t="s">
        <v>389</v>
      </c>
      <c r="C224" s="8" t="s">
        <v>74</v>
      </c>
      <c r="D224" s="9">
        <v>4</v>
      </c>
      <c r="E224" s="11"/>
      <c r="F224" s="11"/>
      <c r="G224" s="11"/>
      <c r="H224" s="11"/>
      <c r="I224" s="11"/>
      <c r="J224" s="11"/>
      <c r="K224" s="11"/>
      <c r="L224" s="11"/>
      <c r="M224" s="8" t="s">
        <v>52</v>
      </c>
      <c r="N224" s="2" t="s">
        <v>390</v>
      </c>
      <c r="O224" s="2" t="s">
        <v>52</v>
      </c>
      <c r="P224" s="2" t="s">
        <v>52</v>
      </c>
      <c r="Q224" s="2" t="s">
        <v>375</v>
      </c>
      <c r="R224" s="2" t="s">
        <v>62</v>
      </c>
      <c r="S224" s="2" t="s">
        <v>63</v>
      </c>
      <c r="T224" s="2" t="s">
        <v>63</v>
      </c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2" t="s">
        <v>52</v>
      </c>
      <c r="AS224" s="2" t="s">
        <v>52</v>
      </c>
      <c r="AT224" s="3"/>
      <c r="AU224" s="2" t="s">
        <v>391</v>
      </c>
      <c r="AV224" s="3">
        <v>196</v>
      </c>
    </row>
    <row r="225" spans="1:13" ht="30" customHeight="1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</row>
    <row r="226" spans="1:13" ht="30" customHeight="1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</row>
    <row r="227" spans="1:13" ht="30" customHeight="1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</row>
    <row r="228" spans="1:13" ht="30" customHeight="1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</row>
    <row r="229" spans="1:13" ht="30" customHeight="1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</row>
    <row r="230" spans="1:13" ht="30" customHeight="1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</row>
    <row r="231" spans="1:13" ht="30" customHeight="1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</row>
    <row r="232" spans="1:13" ht="30" customHeight="1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</row>
    <row r="233" spans="1:13" ht="30" customHeight="1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</row>
    <row r="234" spans="1:13" ht="30" customHeight="1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</row>
    <row r="235" spans="1:13" ht="30" customHeight="1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</row>
    <row r="236" spans="1:13" ht="30" customHeight="1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</row>
    <row r="237" spans="1:13" ht="30" customHeight="1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</row>
    <row r="238" spans="1:13" ht="30" customHeight="1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</row>
    <row r="239" spans="1:13" ht="30" customHeight="1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</row>
    <row r="240" spans="1:13" ht="30" customHeight="1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</row>
    <row r="241" spans="1:48" ht="30" customHeight="1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</row>
    <row r="242" spans="1:48" ht="30" customHeight="1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</row>
    <row r="243" spans="1:48" ht="30" customHeight="1">
      <c r="A243" s="8" t="s">
        <v>97</v>
      </c>
      <c r="B243" s="9"/>
      <c r="C243" s="9"/>
      <c r="D243" s="9"/>
      <c r="E243" s="9"/>
      <c r="F243" s="11"/>
      <c r="G243" s="9"/>
      <c r="H243" s="11"/>
      <c r="I243" s="9"/>
      <c r="J243" s="11"/>
      <c r="K243" s="9"/>
      <c r="L243" s="11"/>
      <c r="M243" s="9"/>
      <c r="N243" t="s">
        <v>98</v>
      </c>
    </row>
    <row r="244" spans="1:48" ht="30" customHeight="1">
      <c r="A244" s="8" t="s">
        <v>392</v>
      </c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3"/>
      <c r="O244" s="3"/>
      <c r="P244" s="3"/>
      <c r="Q244" s="2" t="s">
        <v>393</v>
      </c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</row>
    <row r="245" spans="1:48" ht="30" customHeight="1">
      <c r="A245" s="8" t="s">
        <v>394</v>
      </c>
      <c r="B245" s="8" t="s">
        <v>395</v>
      </c>
      <c r="C245" s="8" t="s">
        <v>318</v>
      </c>
      <c r="D245" s="9">
        <v>2</v>
      </c>
      <c r="E245" s="11"/>
      <c r="F245" s="11"/>
      <c r="G245" s="11"/>
      <c r="H245" s="11"/>
      <c r="I245" s="11"/>
      <c r="J245" s="11"/>
      <c r="K245" s="11"/>
      <c r="L245" s="11"/>
      <c r="M245" s="8" t="s">
        <v>52</v>
      </c>
      <c r="N245" s="2" t="s">
        <v>396</v>
      </c>
      <c r="O245" s="2" t="s">
        <v>52</v>
      </c>
      <c r="P245" s="2" t="s">
        <v>52</v>
      </c>
      <c r="Q245" s="2" t="s">
        <v>393</v>
      </c>
      <c r="R245" s="2" t="s">
        <v>62</v>
      </c>
      <c r="S245" s="2" t="s">
        <v>63</v>
      </c>
      <c r="T245" s="2" t="s">
        <v>63</v>
      </c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2" t="s">
        <v>52</v>
      </c>
      <c r="AS245" s="2" t="s">
        <v>52</v>
      </c>
      <c r="AT245" s="3"/>
      <c r="AU245" s="2" t="s">
        <v>397</v>
      </c>
      <c r="AV245" s="3">
        <v>194</v>
      </c>
    </row>
    <row r="246" spans="1:48" ht="30" customHeight="1">
      <c r="A246" s="8" t="s">
        <v>398</v>
      </c>
      <c r="B246" s="8" t="s">
        <v>399</v>
      </c>
      <c r="C246" s="8" t="s">
        <v>318</v>
      </c>
      <c r="D246" s="9">
        <v>2</v>
      </c>
      <c r="E246" s="11"/>
      <c r="F246" s="11"/>
      <c r="G246" s="11"/>
      <c r="H246" s="11"/>
      <c r="I246" s="11"/>
      <c r="J246" s="11"/>
      <c r="K246" s="11"/>
      <c r="L246" s="11"/>
      <c r="M246" s="8" t="s">
        <v>52</v>
      </c>
      <c r="N246" s="2" t="s">
        <v>400</v>
      </c>
      <c r="O246" s="2" t="s">
        <v>52</v>
      </c>
      <c r="P246" s="2" t="s">
        <v>52</v>
      </c>
      <c r="Q246" s="2" t="s">
        <v>393</v>
      </c>
      <c r="R246" s="2" t="s">
        <v>62</v>
      </c>
      <c r="S246" s="2" t="s">
        <v>63</v>
      </c>
      <c r="T246" s="2" t="s">
        <v>63</v>
      </c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2" t="s">
        <v>52</v>
      </c>
      <c r="AS246" s="2" t="s">
        <v>52</v>
      </c>
      <c r="AT246" s="3"/>
      <c r="AU246" s="2" t="s">
        <v>401</v>
      </c>
      <c r="AV246" s="3">
        <v>195</v>
      </c>
    </row>
    <row r="247" spans="1:48" ht="30" customHeight="1">
      <c r="A247" s="8" t="s">
        <v>402</v>
      </c>
      <c r="B247" s="8" t="s">
        <v>403</v>
      </c>
      <c r="C247" s="8" t="s">
        <v>318</v>
      </c>
      <c r="D247" s="9">
        <v>1</v>
      </c>
      <c r="E247" s="11"/>
      <c r="F247" s="11"/>
      <c r="G247" s="11"/>
      <c r="H247" s="11"/>
      <c r="I247" s="11"/>
      <c r="J247" s="11"/>
      <c r="K247" s="11"/>
      <c r="L247" s="11"/>
      <c r="M247" s="8" t="s">
        <v>52</v>
      </c>
      <c r="N247" s="2" t="s">
        <v>404</v>
      </c>
      <c r="O247" s="2" t="s">
        <v>52</v>
      </c>
      <c r="P247" s="2" t="s">
        <v>52</v>
      </c>
      <c r="Q247" s="2" t="s">
        <v>393</v>
      </c>
      <c r="R247" s="2" t="s">
        <v>62</v>
      </c>
      <c r="S247" s="2" t="s">
        <v>63</v>
      </c>
      <c r="T247" s="2" t="s">
        <v>63</v>
      </c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2" t="s">
        <v>52</v>
      </c>
      <c r="AS247" s="2" t="s">
        <v>52</v>
      </c>
      <c r="AT247" s="3"/>
      <c r="AU247" s="2" t="s">
        <v>405</v>
      </c>
      <c r="AV247" s="3">
        <v>95</v>
      </c>
    </row>
    <row r="248" spans="1:48" ht="30" customHeight="1">
      <c r="A248" s="8" t="s">
        <v>406</v>
      </c>
      <c r="B248" s="8" t="s">
        <v>407</v>
      </c>
      <c r="C248" s="8" t="s">
        <v>318</v>
      </c>
      <c r="D248" s="9">
        <v>1</v>
      </c>
      <c r="E248" s="11"/>
      <c r="F248" s="11"/>
      <c r="G248" s="11"/>
      <c r="H248" s="11"/>
      <c r="I248" s="11"/>
      <c r="J248" s="11"/>
      <c r="K248" s="11"/>
      <c r="L248" s="11"/>
      <c r="M248" s="8" t="s">
        <v>52</v>
      </c>
      <c r="N248" s="2" t="s">
        <v>408</v>
      </c>
      <c r="O248" s="2" t="s">
        <v>52</v>
      </c>
      <c r="P248" s="2" t="s">
        <v>52</v>
      </c>
      <c r="Q248" s="2" t="s">
        <v>393</v>
      </c>
      <c r="R248" s="2" t="s">
        <v>62</v>
      </c>
      <c r="S248" s="2" t="s">
        <v>63</v>
      </c>
      <c r="T248" s="2" t="s">
        <v>63</v>
      </c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2" t="s">
        <v>52</v>
      </c>
      <c r="AS248" s="2" t="s">
        <v>52</v>
      </c>
      <c r="AT248" s="3"/>
      <c r="AU248" s="2" t="s">
        <v>409</v>
      </c>
      <c r="AV248" s="3">
        <v>96</v>
      </c>
    </row>
    <row r="249" spans="1:48" ht="30" customHeight="1">
      <c r="A249" s="8" t="s">
        <v>410</v>
      </c>
      <c r="B249" s="8" t="s">
        <v>411</v>
      </c>
      <c r="C249" s="8" t="s">
        <v>318</v>
      </c>
      <c r="D249" s="9">
        <v>1</v>
      </c>
      <c r="E249" s="11"/>
      <c r="F249" s="11"/>
      <c r="G249" s="11"/>
      <c r="H249" s="11"/>
      <c r="I249" s="11"/>
      <c r="J249" s="11"/>
      <c r="K249" s="11"/>
      <c r="L249" s="11"/>
      <c r="M249" s="8" t="s">
        <v>52</v>
      </c>
      <c r="N249" s="2" t="s">
        <v>412</v>
      </c>
      <c r="O249" s="2" t="s">
        <v>52</v>
      </c>
      <c r="P249" s="2" t="s">
        <v>52</v>
      </c>
      <c r="Q249" s="2" t="s">
        <v>393</v>
      </c>
      <c r="R249" s="2" t="s">
        <v>62</v>
      </c>
      <c r="S249" s="2" t="s">
        <v>63</v>
      </c>
      <c r="T249" s="2" t="s">
        <v>63</v>
      </c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2" t="s">
        <v>52</v>
      </c>
      <c r="AS249" s="2" t="s">
        <v>52</v>
      </c>
      <c r="AT249" s="3"/>
      <c r="AU249" s="2" t="s">
        <v>413</v>
      </c>
      <c r="AV249" s="3">
        <v>97</v>
      </c>
    </row>
    <row r="250" spans="1:48" ht="30" customHeight="1">
      <c r="A250" s="8" t="s">
        <v>414</v>
      </c>
      <c r="B250" s="8" t="s">
        <v>415</v>
      </c>
      <c r="C250" s="8" t="s">
        <v>318</v>
      </c>
      <c r="D250" s="9">
        <v>2</v>
      </c>
      <c r="E250" s="11"/>
      <c r="F250" s="11"/>
      <c r="G250" s="11"/>
      <c r="H250" s="11"/>
      <c r="I250" s="11"/>
      <c r="J250" s="11"/>
      <c r="K250" s="11"/>
      <c r="L250" s="11"/>
      <c r="M250" s="8" t="s">
        <v>52</v>
      </c>
      <c r="N250" s="2" t="s">
        <v>416</v>
      </c>
      <c r="O250" s="2" t="s">
        <v>52</v>
      </c>
      <c r="P250" s="2" t="s">
        <v>52</v>
      </c>
      <c r="Q250" s="2" t="s">
        <v>393</v>
      </c>
      <c r="R250" s="2" t="s">
        <v>62</v>
      </c>
      <c r="S250" s="2" t="s">
        <v>63</v>
      </c>
      <c r="T250" s="2" t="s">
        <v>63</v>
      </c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2" t="s">
        <v>52</v>
      </c>
      <c r="AS250" s="2" t="s">
        <v>52</v>
      </c>
      <c r="AT250" s="3"/>
      <c r="AU250" s="2" t="s">
        <v>417</v>
      </c>
      <c r="AV250" s="3">
        <v>101</v>
      </c>
    </row>
    <row r="251" spans="1:48" ht="30" customHeight="1">
      <c r="A251" s="8" t="s">
        <v>418</v>
      </c>
      <c r="B251" s="8" t="s">
        <v>419</v>
      </c>
      <c r="C251" s="8" t="s">
        <v>241</v>
      </c>
      <c r="D251" s="9">
        <v>3</v>
      </c>
      <c r="E251" s="11"/>
      <c r="F251" s="11"/>
      <c r="G251" s="11"/>
      <c r="H251" s="11"/>
      <c r="I251" s="11"/>
      <c r="J251" s="11"/>
      <c r="K251" s="11"/>
      <c r="L251" s="11"/>
      <c r="M251" s="8" t="s">
        <v>52</v>
      </c>
      <c r="N251" s="2" t="s">
        <v>420</v>
      </c>
      <c r="O251" s="2" t="s">
        <v>52</v>
      </c>
      <c r="P251" s="2" t="s">
        <v>52</v>
      </c>
      <c r="Q251" s="2" t="s">
        <v>393</v>
      </c>
      <c r="R251" s="2" t="s">
        <v>63</v>
      </c>
      <c r="S251" s="2" t="s">
        <v>63</v>
      </c>
      <c r="T251" s="2" t="s">
        <v>62</v>
      </c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2" t="s">
        <v>52</v>
      </c>
      <c r="AS251" s="2" t="s">
        <v>52</v>
      </c>
      <c r="AT251" s="3"/>
      <c r="AU251" s="2" t="s">
        <v>421</v>
      </c>
      <c r="AV251" s="3">
        <v>193</v>
      </c>
    </row>
    <row r="252" spans="1:48" ht="30" customHeight="1">
      <c r="A252" s="8" t="s">
        <v>422</v>
      </c>
      <c r="B252" s="8" t="s">
        <v>423</v>
      </c>
      <c r="C252" s="8" t="s">
        <v>60</v>
      </c>
      <c r="D252" s="9">
        <v>3</v>
      </c>
      <c r="E252" s="11"/>
      <c r="F252" s="11"/>
      <c r="G252" s="11"/>
      <c r="H252" s="11"/>
      <c r="I252" s="11"/>
      <c r="J252" s="11"/>
      <c r="K252" s="11"/>
      <c r="L252" s="11"/>
      <c r="M252" s="8" t="s">
        <v>52</v>
      </c>
      <c r="N252" s="2" t="s">
        <v>424</v>
      </c>
      <c r="O252" s="2" t="s">
        <v>52</v>
      </c>
      <c r="P252" s="2" t="s">
        <v>52</v>
      </c>
      <c r="Q252" s="2" t="s">
        <v>393</v>
      </c>
      <c r="R252" s="2" t="s">
        <v>62</v>
      </c>
      <c r="S252" s="2" t="s">
        <v>63</v>
      </c>
      <c r="T252" s="2" t="s">
        <v>63</v>
      </c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2" t="s">
        <v>52</v>
      </c>
      <c r="AS252" s="2" t="s">
        <v>52</v>
      </c>
      <c r="AT252" s="3"/>
      <c r="AU252" s="2" t="s">
        <v>425</v>
      </c>
      <c r="AV252" s="3">
        <v>192</v>
      </c>
    </row>
    <row r="253" spans="1:48" ht="30" customHeight="1">
      <c r="A253" s="8" t="s">
        <v>426</v>
      </c>
      <c r="B253" s="8" t="s">
        <v>427</v>
      </c>
      <c r="C253" s="8" t="s">
        <v>74</v>
      </c>
      <c r="D253" s="9">
        <v>2</v>
      </c>
      <c r="E253" s="11"/>
      <c r="F253" s="11"/>
      <c r="G253" s="11"/>
      <c r="H253" s="11"/>
      <c r="I253" s="11"/>
      <c r="J253" s="11"/>
      <c r="K253" s="11"/>
      <c r="L253" s="11"/>
      <c r="M253" s="8" t="s">
        <v>428</v>
      </c>
      <c r="N253" s="2" t="s">
        <v>429</v>
      </c>
      <c r="O253" s="2" t="s">
        <v>52</v>
      </c>
      <c r="P253" s="2" t="s">
        <v>52</v>
      </c>
      <c r="Q253" s="2" t="s">
        <v>393</v>
      </c>
      <c r="R253" s="2" t="s">
        <v>63</v>
      </c>
      <c r="S253" s="2" t="s">
        <v>63</v>
      </c>
      <c r="T253" s="2" t="s">
        <v>62</v>
      </c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2" t="s">
        <v>52</v>
      </c>
      <c r="AS253" s="2" t="s">
        <v>52</v>
      </c>
      <c r="AT253" s="3"/>
      <c r="AU253" s="2" t="s">
        <v>430</v>
      </c>
      <c r="AV253" s="3">
        <v>88</v>
      </c>
    </row>
    <row r="254" spans="1:48" ht="30" customHeight="1">
      <c r="A254" s="8" t="s">
        <v>426</v>
      </c>
      <c r="B254" s="8" t="s">
        <v>431</v>
      </c>
      <c r="C254" s="8" t="s">
        <v>74</v>
      </c>
      <c r="D254" s="9">
        <v>4</v>
      </c>
      <c r="E254" s="11"/>
      <c r="F254" s="11"/>
      <c r="G254" s="11"/>
      <c r="H254" s="11"/>
      <c r="I254" s="11"/>
      <c r="J254" s="11"/>
      <c r="K254" s="11"/>
      <c r="L254" s="11"/>
      <c r="M254" s="8" t="s">
        <v>52</v>
      </c>
      <c r="N254" s="2" t="s">
        <v>432</v>
      </c>
      <c r="O254" s="2" t="s">
        <v>52</v>
      </c>
      <c r="P254" s="2" t="s">
        <v>52</v>
      </c>
      <c r="Q254" s="2" t="s">
        <v>393</v>
      </c>
      <c r="R254" s="2" t="s">
        <v>63</v>
      </c>
      <c r="S254" s="2" t="s">
        <v>63</v>
      </c>
      <c r="T254" s="2" t="s">
        <v>62</v>
      </c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2" t="s">
        <v>52</v>
      </c>
      <c r="AS254" s="2" t="s">
        <v>52</v>
      </c>
      <c r="AT254" s="3"/>
      <c r="AU254" s="2" t="s">
        <v>433</v>
      </c>
      <c r="AV254" s="3">
        <v>89</v>
      </c>
    </row>
    <row r="255" spans="1:48" ht="30" customHeight="1">
      <c r="A255" s="8" t="s">
        <v>434</v>
      </c>
      <c r="B255" s="8" t="s">
        <v>435</v>
      </c>
      <c r="C255" s="8" t="s">
        <v>74</v>
      </c>
      <c r="D255" s="9">
        <v>24</v>
      </c>
      <c r="E255" s="11"/>
      <c r="F255" s="11"/>
      <c r="G255" s="11"/>
      <c r="H255" s="11"/>
      <c r="I255" s="11"/>
      <c r="J255" s="11"/>
      <c r="K255" s="11"/>
      <c r="L255" s="11"/>
      <c r="M255" s="8" t="s">
        <v>52</v>
      </c>
      <c r="N255" s="2" t="s">
        <v>436</v>
      </c>
      <c r="O255" s="2" t="s">
        <v>52</v>
      </c>
      <c r="P255" s="2" t="s">
        <v>52</v>
      </c>
      <c r="Q255" s="2" t="s">
        <v>393</v>
      </c>
      <c r="R255" s="2" t="s">
        <v>63</v>
      </c>
      <c r="S255" s="2" t="s">
        <v>63</v>
      </c>
      <c r="T255" s="2" t="s">
        <v>62</v>
      </c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2" t="s">
        <v>52</v>
      </c>
      <c r="AS255" s="2" t="s">
        <v>52</v>
      </c>
      <c r="AT255" s="3"/>
      <c r="AU255" s="2" t="s">
        <v>437</v>
      </c>
      <c r="AV255" s="3">
        <v>184</v>
      </c>
    </row>
    <row r="256" spans="1:48" ht="30" customHeight="1">
      <c r="A256" s="8" t="s">
        <v>438</v>
      </c>
      <c r="B256" s="8" t="s">
        <v>439</v>
      </c>
      <c r="C256" s="8" t="s">
        <v>74</v>
      </c>
      <c r="D256" s="9">
        <v>24</v>
      </c>
      <c r="E256" s="11"/>
      <c r="F256" s="11"/>
      <c r="G256" s="11"/>
      <c r="H256" s="11"/>
      <c r="I256" s="11"/>
      <c r="J256" s="11"/>
      <c r="K256" s="11"/>
      <c r="L256" s="11"/>
      <c r="M256" s="8" t="s">
        <v>52</v>
      </c>
      <c r="N256" s="2" t="s">
        <v>440</v>
      </c>
      <c r="O256" s="2" t="s">
        <v>52</v>
      </c>
      <c r="P256" s="2" t="s">
        <v>52</v>
      </c>
      <c r="Q256" s="2" t="s">
        <v>393</v>
      </c>
      <c r="R256" s="2" t="s">
        <v>62</v>
      </c>
      <c r="S256" s="2" t="s">
        <v>63</v>
      </c>
      <c r="T256" s="2" t="s">
        <v>63</v>
      </c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2" t="s">
        <v>52</v>
      </c>
      <c r="AS256" s="2" t="s">
        <v>52</v>
      </c>
      <c r="AT256" s="3"/>
      <c r="AU256" s="2" t="s">
        <v>441</v>
      </c>
      <c r="AV256" s="3">
        <v>103</v>
      </c>
    </row>
    <row r="257" spans="1:48" ht="30" customHeight="1">
      <c r="A257" s="8" t="s">
        <v>442</v>
      </c>
      <c r="B257" s="8" t="s">
        <v>443</v>
      </c>
      <c r="C257" s="8" t="s">
        <v>263</v>
      </c>
      <c r="D257" s="9">
        <v>198</v>
      </c>
      <c r="E257" s="11"/>
      <c r="F257" s="11"/>
      <c r="G257" s="11"/>
      <c r="H257" s="11"/>
      <c r="I257" s="11"/>
      <c r="J257" s="11"/>
      <c r="K257" s="11"/>
      <c r="L257" s="11"/>
      <c r="M257" s="8" t="s">
        <v>52</v>
      </c>
      <c r="N257" s="2" t="s">
        <v>444</v>
      </c>
      <c r="O257" s="2" t="s">
        <v>52</v>
      </c>
      <c r="P257" s="2" t="s">
        <v>52</v>
      </c>
      <c r="Q257" s="2" t="s">
        <v>393</v>
      </c>
      <c r="R257" s="2" t="s">
        <v>62</v>
      </c>
      <c r="S257" s="2" t="s">
        <v>63</v>
      </c>
      <c r="T257" s="2" t="s">
        <v>63</v>
      </c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2" t="s">
        <v>52</v>
      </c>
      <c r="AS257" s="2" t="s">
        <v>52</v>
      </c>
      <c r="AT257" s="3"/>
      <c r="AU257" s="2" t="s">
        <v>445</v>
      </c>
      <c r="AV257" s="3">
        <v>91</v>
      </c>
    </row>
    <row r="258" spans="1:48" ht="30" customHeight="1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</row>
    <row r="259" spans="1:48" ht="30" customHeight="1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</row>
    <row r="260" spans="1:48" ht="30" customHeight="1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</row>
    <row r="261" spans="1:48" ht="30" customHeight="1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</row>
    <row r="262" spans="1:48" ht="30" customHeight="1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</row>
    <row r="263" spans="1:48" ht="30" customHeight="1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</row>
    <row r="264" spans="1:48" ht="30" customHeight="1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</row>
    <row r="265" spans="1:48" ht="30" customHeight="1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</row>
    <row r="266" spans="1:48" ht="30" customHeight="1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</row>
    <row r="267" spans="1:48" ht="30" customHeight="1">
      <c r="A267" s="8" t="s">
        <v>97</v>
      </c>
      <c r="B267" s="9"/>
      <c r="C267" s="9"/>
      <c r="D267" s="9"/>
      <c r="E267" s="9"/>
      <c r="F267" s="11"/>
      <c r="G267" s="9"/>
      <c r="H267" s="11"/>
      <c r="I267" s="9"/>
      <c r="J267" s="11"/>
      <c r="K267" s="9"/>
      <c r="L267" s="11"/>
      <c r="M267" s="9"/>
      <c r="N267" t="s">
        <v>98</v>
      </c>
    </row>
    <row r="268" spans="1:48" ht="30" customHeight="1">
      <c r="A268" s="8" t="s">
        <v>446</v>
      </c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3"/>
      <c r="O268" s="3"/>
      <c r="P268" s="3"/>
      <c r="Q268" s="2" t="s">
        <v>447</v>
      </c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</row>
    <row r="269" spans="1:48" ht="30" customHeight="1">
      <c r="A269" s="8" t="s">
        <v>448</v>
      </c>
      <c r="B269" s="8" t="s">
        <v>449</v>
      </c>
      <c r="C269" s="8" t="s">
        <v>74</v>
      </c>
      <c r="D269" s="9">
        <v>175</v>
      </c>
      <c r="E269" s="11"/>
      <c r="F269" s="11"/>
      <c r="G269" s="11"/>
      <c r="H269" s="11"/>
      <c r="I269" s="11"/>
      <c r="J269" s="11"/>
      <c r="K269" s="11"/>
      <c r="L269" s="11"/>
      <c r="M269" s="8" t="s">
        <v>428</v>
      </c>
      <c r="N269" s="2" t="s">
        <v>450</v>
      </c>
      <c r="O269" s="2" t="s">
        <v>52</v>
      </c>
      <c r="P269" s="2" t="s">
        <v>52</v>
      </c>
      <c r="Q269" s="2" t="s">
        <v>447</v>
      </c>
      <c r="R269" s="2" t="s">
        <v>63</v>
      </c>
      <c r="S269" s="2" t="s">
        <v>63</v>
      </c>
      <c r="T269" s="2" t="s">
        <v>62</v>
      </c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2" t="s">
        <v>52</v>
      </c>
      <c r="AS269" s="2" t="s">
        <v>52</v>
      </c>
      <c r="AT269" s="3"/>
      <c r="AU269" s="2" t="s">
        <v>451</v>
      </c>
      <c r="AV269" s="3">
        <v>48</v>
      </c>
    </row>
    <row r="270" spans="1:48" ht="30" customHeight="1">
      <c r="A270" s="8" t="s">
        <v>452</v>
      </c>
      <c r="B270" s="8" t="s">
        <v>453</v>
      </c>
      <c r="C270" s="8" t="s">
        <v>74</v>
      </c>
      <c r="D270" s="9">
        <v>114</v>
      </c>
      <c r="E270" s="11"/>
      <c r="F270" s="11"/>
      <c r="G270" s="11"/>
      <c r="H270" s="11"/>
      <c r="I270" s="11"/>
      <c r="J270" s="11"/>
      <c r="K270" s="11"/>
      <c r="L270" s="11"/>
      <c r="M270" s="8" t="s">
        <v>52</v>
      </c>
      <c r="N270" s="2" t="s">
        <v>454</v>
      </c>
      <c r="O270" s="2" t="s">
        <v>52</v>
      </c>
      <c r="P270" s="2" t="s">
        <v>52</v>
      </c>
      <c r="Q270" s="2" t="s">
        <v>447</v>
      </c>
      <c r="R270" s="2" t="s">
        <v>62</v>
      </c>
      <c r="S270" s="2" t="s">
        <v>63</v>
      </c>
      <c r="T270" s="2" t="s">
        <v>63</v>
      </c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2" t="s">
        <v>52</v>
      </c>
      <c r="AS270" s="2" t="s">
        <v>52</v>
      </c>
      <c r="AT270" s="3"/>
      <c r="AU270" s="2" t="s">
        <v>455</v>
      </c>
      <c r="AV270" s="3">
        <v>130</v>
      </c>
    </row>
    <row r="271" spans="1:48" ht="30" customHeight="1">
      <c r="A271" s="8" t="s">
        <v>456</v>
      </c>
      <c r="B271" s="8" t="s">
        <v>457</v>
      </c>
      <c r="C271" s="8" t="s">
        <v>74</v>
      </c>
      <c r="D271" s="9">
        <v>114</v>
      </c>
      <c r="E271" s="11"/>
      <c r="F271" s="11"/>
      <c r="G271" s="11"/>
      <c r="H271" s="11"/>
      <c r="I271" s="11"/>
      <c r="J271" s="11"/>
      <c r="K271" s="11"/>
      <c r="L271" s="11"/>
      <c r="M271" s="8" t="s">
        <v>52</v>
      </c>
      <c r="N271" s="2" t="s">
        <v>458</v>
      </c>
      <c r="O271" s="2" t="s">
        <v>52</v>
      </c>
      <c r="P271" s="2" t="s">
        <v>52</v>
      </c>
      <c r="Q271" s="2" t="s">
        <v>447</v>
      </c>
      <c r="R271" s="2" t="s">
        <v>62</v>
      </c>
      <c r="S271" s="2" t="s">
        <v>63</v>
      </c>
      <c r="T271" s="2" t="s">
        <v>63</v>
      </c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2" t="s">
        <v>52</v>
      </c>
      <c r="AS271" s="2" t="s">
        <v>52</v>
      </c>
      <c r="AT271" s="3"/>
      <c r="AU271" s="2" t="s">
        <v>459</v>
      </c>
      <c r="AV271" s="3">
        <v>186</v>
      </c>
    </row>
    <row r="272" spans="1:48" ht="30" customHeight="1">
      <c r="A272" s="8" t="s">
        <v>460</v>
      </c>
      <c r="B272" s="8" t="s">
        <v>461</v>
      </c>
      <c r="C272" s="8" t="s">
        <v>74</v>
      </c>
      <c r="D272" s="9">
        <v>168</v>
      </c>
      <c r="E272" s="11"/>
      <c r="F272" s="11"/>
      <c r="G272" s="11"/>
      <c r="H272" s="11"/>
      <c r="I272" s="11"/>
      <c r="J272" s="11"/>
      <c r="K272" s="11"/>
      <c r="L272" s="11"/>
      <c r="M272" s="8" t="s">
        <v>52</v>
      </c>
      <c r="N272" s="2" t="s">
        <v>462</v>
      </c>
      <c r="O272" s="2" t="s">
        <v>52</v>
      </c>
      <c r="P272" s="2" t="s">
        <v>52</v>
      </c>
      <c r="Q272" s="2" t="s">
        <v>447</v>
      </c>
      <c r="R272" s="2" t="s">
        <v>62</v>
      </c>
      <c r="S272" s="2" t="s">
        <v>63</v>
      </c>
      <c r="T272" s="2" t="s">
        <v>63</v>
      </c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2" t="s">
        <v>52</v>
      </c>
      <c r="AS272" s="2" t="s">
        <v>52</v>
      </c>
      <c r="AT272" s="3"/>
      <c r="AU272" s="2" t="s">
        <v>463</v>
      </c>
      <c r="AV272" s="3">
        <v>131</v>
      </c>
    </row>
    <row r="273" spans="1:48" ht="30" customHeight="1">
      <c r="A273" s="8" t="s">
        <v>464</v>
      </c>
      <c r="B273" s="8" t="s">
        <v>465</v>
      </c>
      <c r="C273" s="8" t="s">
        <v>74</v>
      </c>
      <c r="D273" s="9">
        <v>3</v>
      </c>
      <c r="E273" s="11"/>
      <c r="F273" s="11"/>
      <c r="G273" s="11"/>
      <c r="H273" s="11"/>
      <c r="I273" s="11"/>
      <c r="J273" s="11"/>
      <c r="K273" s="11"/>
      <c r="L273" s="11"/>
      <c r="M273" s="8" t="s">
        <v>52</v>
      </c>
      <c r="N273" s="2" t="s">
        <v>466</v>
      </c>
      <c r="O273" s="2" t="s">
        <v>52</v>
      </c>
      <c r="P273" s="2" t="s">
        <v>52</v>
      </c>
      <c r="Q273" s="2" t="s">
        <v>447</v>
      </c>
      <c r="R273" s="2" t="s">
        <v>62</v>
      </c>
      <c r="S273" s="2" t="s">
        <v>63</v>
      </c>
      <c r="T273" s="2" t="s">
        <v>63</v>
      </c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2" t="s">
        <v>52</v>
      </c>
      <c r="AS273" s="2" t="s">
        <v>52</v>
      </c>
      <c r="AT273" s="3"/>
      <c r="AU273" s="2" t="s">
        <v>467</v>
      </c>
      <c r="AV273" s="3">
        <v>54</v>
      </c>
    </row>
    <row r="274" spans="1:48" ht="30" customHeight="1">
      <c r="A274" s="8" t="s">
        <v>468</v>
      </c>
      <c r="B274" s="8" t="s">
        <v>469</v>
      </c>
      <c r="C274" s="8" t="s">
        <v>74</v>
      </c>
      <c r="D274" s="9">
        <v>240</v>
      </c>
      <c r="E274" s="11"/>
      <c r="F274" s="11"/>
      <c r="G274" s="11"/>
      <c r="H274" s="11"/>
      <c r="I274" s="11"/>
      <c r="J274" s="11"/>
      <c r="K274" s="11"/>
      <c r="L274" s="11"/>
      <c r="M274" s="8" t="s">
        <v>52</v>
      </c>
      <c r="N274" s="2" t="s">
        <v>470</v>
      </c>
      <c r="O274" s="2" t="s">
        <v>52</v>
      </c>
      <c r="P274" s="2" t="s">
        <v>52</v>
      </c>
      <c r="Q274" s="2" t="s">
        <v>447</v>
      </c>
      <c r="R274" s="2" t="s">
        <v>62</v>
      </c>
      <c r="S274" s="2" t="s">
        <v>63</v>
      </c>
      <c r="T274" s="2" t="s">
        <v>63</v>
      </c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2" t="s">
        <v>52</v>
      </c>
      <c r="AS274" s="2" t="s">
        <v>52</v>
      </c>
      <c r="AT274" s="3"/>
      <c r="AU274" s="2" t="s">
        <v>471</v>
      </c>
      <c r="AV274" s="3">
        <v>56</v>
      </c>
    </row>
    <row r="275" spans="1:48" ht="30" customHeight="1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</row>
    <row r="276" spans="1:48" ht="30" customHeight="1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</row>
    <row r="277" spans="1:48" ht="30" customHeight="1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</row>
    <row r="278" spans="1:48" ht="30" customHeight="1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</row>
    <row r="279" spans="1:48" ht="30" customHeight="1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</row>
    <row r="280" spans="1:48" ht="30" customHeight="1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</row>
    <row r="281" spans="1:48" ht="30" customHeight="1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</row>
    <row r="282" spans="1:48" ht="30" customHeight="1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</row>
    <row r="283" spans="1:48" ht="30" customHeight="1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</row>
    <row r="284" spans="1:48" ht="30" customHeight="1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</row>
    <row r="285" spans="1:48" ht="30" customHeight="1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</row>
    <row r="286" spans="1:48" ht="30" customHeight="1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</row>
    <row r="287" spans="1:48" ht="30" customHeight="1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</row>
    <row r="288" spans="1:48" ht="30" customHeight="1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</row>
    <row r="289" spans="1:48" ht="30" customHeight="1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</row>
    <row r="290" spans="1:48" ht="30" customHeight="1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</row>
    <row r="291" spans="1:48" ht="30" customHeight="1">
      <c r="A291" s="8" t="s">
        <v>97</v>
      </c>
      <c r="B291" s="9"/>
      <c r="C291" s="9"/>
      <c r="D291" s="9"/>
      <c r="E291" s="9"/>
      <c r="F291" s="11"/>
      <c r="G291" s="9"/>
      <c r="H291" s="11"/>
      <c r="I291" s="9"/>
      <c r="J291" s="11"/>
      <c r="K291" s="9"/>
      <c r="L291" s="11"/>
      <c r="M291" s="9"/>
      <c r="N291" t="s">
        <v>98</v>
      </c>
    </row>
    <row r="292" spans="1:48" ht="30" customHeight="1">
      <c r="A292" s="8" t="s">
        <v>472</v>
      </c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3"/>
      <c r="O292" s="3"/>
      <c r="P292" s="3"/>
      <c r="Q292" s="2" t="s">
        <v>473</v>
      </c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</row>
    <row r="293" spans="1:48" ht="30" customHeight="1">
      <c r="A293" s="8" t="s">
        <v>474</v>
      </c>
      <c r="B293" s="8" t="s">
        <v>475</v>
      </c>
      <c r="C293" s="8" t="s">
        <v>476</v>
      </c>
      <c r="D293" s="9">
        <v>1</v>
      </c>
      <c r="E293" s="11"/>
      <c r="F293" s="11"/>
      <c r="G293" s="11"/>
      <c r="H293" s="11"/>
      <c r="I293" s="11"/>
      <c r="J293" s="11"/>
      <c r="K293" s="11"/>
      <c r="L293" s="11"/>
      <c r="M293" s="8" t="s">
        <v>477</v>
      </c>
      <c r="N293" s="2" t="s">
        <v>478</v>
      </c>
      <c r="O293" s="2" t="s">
        <v>52</v>
      </c>
      <c r="P293" s="2" t="s">
        <v>52</v>
      </c>
      <c r="Q293" s="2" t="s">
        <v>473</v>
      </c>
      <c r="R293" s="2" t="s">
        <v>63</v>
      </c>
      <c r="S293" s="2" t="s">
        <v>63</v>
      </c>
      <c r="T293" s="2" t="s">
        <v>62</v>
      </c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2" t="s">
        <v>52</v>
      </c>
      <c r="AS293" s="2" t="s">
        <v>52</v>
      </c>
      <c r="AT293" s="3"/>
      <c r="AU293" s="2" t="s">
        <v>479</v>
      </c>
      <c r="AV293" s="3">
        <v>108</v>
      </c>
    </row>
    <row r="294" spans="1:48" ht="30" customHeight="1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</row>
    <row r="295" spans="1:48" ht="30" customHeight="1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</row>
    <row r="296" spans="1:48" ht="30" customHeight="1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</row>
    <row r="297" spans="1:48" ht="30" customHeight="1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</row>
    <row r="298" spans="1:48" ht="30" customHeight="1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</row>
    <row r="299" spans="1:48" ht="30" customHeight="1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</row>
    <row r="300" spans="1:48" ht="30" customHeight="1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</row>
    <row r="301" spans="1:48" ht="30" customHeight="1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</row>
    <row r="302" spans="1:48" ht="30" customHeight="1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</row>
    <row r="303" spans="1:48" ht="30" customHeight="1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</row>
    <row r="304" spans="1:48" ht="30" customHeight="1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</row>
    <row r="305" spans="1:48" ht="30" customHeight="1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</row>
    <row r="306" spans="1:48" ht="30" customHeight="1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</row>
    <row r="307" spans="1:48" ht="30" customHeight="1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</row>
    <row r="308" spans="1:48" ht="30" customHeight="1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</row>
    <row r="309" spans="1:48" ht="30" customHeight="1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</row>
    <row r="310" spans="1:48" ht="30" customHeight="1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</row>
    <row r="311" spans="1:48" ht="30" customHeight="1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</row>
    <row r="312" spans="1:48" ht="30" customHeight="1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</row>
    <row r="313" spans="1:48" ht="30" customHeight="1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</row>
    <row r="314" spans="1:48" ht="30" customHeight="1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</row>
    <row r="315" spans="1:48" ht="30" customHeight="1">
      <c r="A315" s="8" t="s">
        <v>97</v>
      </c>
      <c r="B315" s="9"/>
      <c r="C315" s="9"/>
      <c r="D315" s="9"/>
      <c r="E315" s="9"/>
      <c r="F315" s="11"/>
      <c r="G315" s="9"/>
      <c r="H315" s="11"/>
      <c r="I315" s="9"/>
      <c r="J315" s="11"/>
      <c r="K315" s="9"/>
      <c r="L315" s="11"/>
      <c r="M315" s="9"/>
      <c r="N315" t="s">
        <v>98</v>
      </c>
    </row>
    <row r="316" spans="1:48" ht="30" customHeight="1">
      <c r="A316" s="8" t="s">
        <v>480</v>
      </c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3"/>
      <c r="O316" s="3"/>
      <c r="P316" s="3"/>
      <c r="Q316" s="2" t="s">
        <v>481</v>
      </c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</row>
    <row r="317" spans="1:48" ht="30" customHeight="1">
      <c r="A317" s="8" t="s">
        <v>482</v>
      </c>
      <c r="B317" s="8" t="s">
        <v>483</v>
      </c>
      <c r="C317" s="8" t="s">
        <v>74</v>
      </c>
      <c r="D317" s="9">
        <v>43</v>
      </c>
      <c r="E317" s="11"/>
      <c r="F317" s="11"/>
      <c r="G317" s="11"/>
      <c r="H317" s="11"/>
      <c r="I317" s="11"/>
      <c r="J317" s="11"/>
      <c r="K317" s="11"/>
      <c r="L317" s="11"/>
      <c r="M317" s="8" t="s">
        <v>52</v>
      </c>
      <c r="N317" s="2" t="s">
        <v>484</v>
      </c>
      <c r="O317" s="2" t="s">
        <v>52</v>
      </c>
      <c r="P317" s="2" t="s">
        <v>52</v>
      </c>
      <c r="Q317" s="2" t="s">
        <v>481</v>
      </c>
      <c r="R317" s="2" t="s">
        <v>62</v>
      </c>
      <c r="S317" s="2" t="s">
        <v>63</v>
      </c>
      <c r="T317" s="2" t="s">
        <v>63</v>
      </c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2" t="s">
        <v>52</v>
      </c>
      <c r="AS317" s="2" t="s">
        <v>52</v>
      </c>
      <c r="AT317" s="3"/>
      <c r="AU317" s="2" t="s">
        <v>485</v>
      </c>
      <c r="AV317" s="3">
        <v>189</v>
      </c>
    </row>
    <row r="318" spans="1:48" ht="30" customHeight="1">
      <c r="A318" s="8" t="s">
        <v>486</v>
      </c>
      <c r="B318" s="8" t="s">
        <v>487</v>
      </c>
      <c r="C318" s="8" t="s">
        <v>60</v>
      </c>
      <c r="D318" s="9">
        <v>3</v>
      </c>
      <c r="E318" s="11"/>
      <c r="F318" s="11"/>
      <c r="G318" s="11"/>
      <c r="H318" s="11"/>
      <c r="I318" s="11"/>
      <c r="J318" s="11"/>
      <c r="K318" s="11"/>
      <c r="L318" s="11"/>
      <c r="M318" s="8" t="s">
        <v>52</v>
      </c>
      <c r="N318" s="2" t="s">
        <v>488</v>
      </c>
      <c r="O318" s="2" t="s">
        <v>52</v>
      </c>
      <c r="P318" s="2" t="s">
        <v>52</v>
      </c>
      <c r="Q318" s="2" t="s">
        <v>481</v>
      </c>
      <c r="R318" s="2" t="s">
        <v>62</v>
      </c>
      <c r="S318" s="2" t="s">
        <v>63</v>
      </c>
      <c r="T318" s="2" t="s">
        <v>63</v>
      </c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2" t="s">
        <v>52</v>
      </c>
      <c r="AS318" s="2" t="s">
        <v>52</v>
      </c>
      <c r="AT318" s="3"/>
      <c r="AU318" s="2" t="s">
        <v>489</v>
      </c>
      <c r="AV318" s="3">
        <v>112</v>
      </c>
    </row>
    <row r="319" spans="1:48" ht="30" customHeight="1">
      <c r="A319" s="8" t="s">
        <v>490</v>
      </c>
      <c r="B319" s="8" t="s">
        <v>491</v>
      </c>
      <c r="C319" s="8" t="s">
        <v>263</v>
      </c>
      <c r="D319" s="9">
        <v>35</v>
      </c>
      <c r="E319" s="11"/>
      <c r="F319" s="11"/>
      <c r="G319" s="11"/>
      <c r="H319" s="11"/>
      <c r="I319" s="11"/>
      <c r="J319" s="11"/>
      <c r="K319" s="11"/>
      <c r="L319" s="11"/>
      <c r="M319" s="8" t="s">
        <v>52</v>
      </c>
      <c r="N319" s="2" t="s">
        <v>492</v>
      </c>
      <c r="O319" s="2" t="s">
        <v>52</v>
      </c>
      <c r="P319" s="2" t="s">
        <v>52</v>
      </c>
      <c r="Q319" s="2" t="s">
        <v>481</v>
      </c>
      <c r="R319" s="2" t="s">
        <v>62</v>
      </c>
      <c r="S319" s="2" t="s">
        <v>63</v>
      </c>
      <c r="T319" s="2" t="s">
        <v>63</v>
      </c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2" t="s">
        <v>52</v>
      </c>
      <c r="AS319" s="2" t="s">
        <v>52</v>
      </c>
      <c r="AT319" s="3"/>
      <c r="AU319" s="2" t="s">
        <v>493</v>
      </c>
      <c r="AV319" s="3">
        <v>113</v>
      </c>
    </row>
    <row r="320" spans="1:48" ht="30" customHeight="1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</row>
    <row r="321" spans="1:13" ht="30" customHeight="1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</row>
    <row r="322" spans="1:13" ht="30" customHeight="1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</row>
    <row r="323" spans="1:13" ht="30" customHeight="1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</row>
    <row r="324" spans="1:13" ht="30" customHeight="1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</row>
    <row r="325" spans="1:13" ht="30" customHeight="1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</row>
    <row r="326" spans="1:13" ht="30" customHeight="1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</row>
    <row r="327" spans="1:13" ht="30" customHeight="1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</row>
    <row r="328" spans="1:13" ht="30" customHeight="1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</row>
    <row r="329" spans="1:13" ht="30" customHeight="1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</row>
    <row r="330" spans="1:13" ht="30" customHeight="1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</row>
    <row r="331" spans="1:13" ht="30" customHeight="1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</row>
    <row r="332" spans="1:13" ht="30" customHeight="1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</row>
    <row r="333" spans="1:13" ht="30" customHeight="1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</row>
    <row r="334" spans="1:13" ht="30" customHeight="1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</row>
    <row r="335" spans="1:13" ht="30" customHeight="1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</row>
    <row r="336" spans="1:13" ht="30" customHeight="1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</row>
    <row r="337" spans="1:48" ht="30" customHeight="1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</row>
    <row r="338" spans="1:48" ht="30" customHeight="1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</row>
    <row r="339" spans="1:48" ht="30" customHeight="1">
      <c r="A339" s="8" t="s">
        <v>97</v>
      </c>
      <c r="B339" s="9"/>
      <c r="C339" s="9"/>
      <c r="D339" s="9"/>
      <c r="E339" s="9"/>
      <c r="F339" s="11"/>
      <c r="G339" s="9"/>
      <c r="H339" s="11"/>
      <c r="I339" s="9"/>
      <c r="J339" s="11"/>
      <c r="K339" s="9"/>
      <c r="L339" s="11"/>
      <c r="M339" s="9"/>
      <c r="N339" t="s">
        <v>98</v>
      </c>
    </row>
    <row r="340" spans="1:48" ht="30" customHeight="1">
      <c r="A340" s="8" t="s">
        <v>494</v>
      </c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3"/>
      <c r="O340" s="3"/>
      <c r="P340" s="3"/>
      <c r="Q340" s="2" t="s">
        <v>495</v>
      </c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</row>
    <row r="341" spans="1:48" ht="30" customHeight="1">
      <c r="A341" s="8" t="s">
        <v>496</v>
      </c>
      <c r="B341" s="8" t="s">
        <v>497</v>
      </c>
      <c r="C341" s="8" t="s">
        <v>498</v>
      </c>
      <c r="D341" s="9">
        <v>48</v>
      </c>
      <c r="E341" s="11"/>
      <c r="F341" s="11"/>
      <c r="G341" s="11"/>
      <c r="H341" s="11"/>
      <c r="I341" s="11"/>
      <c r="J341" s="11"/>
      <c r="K341" s="11"/>
      <c r="L341" s="11"/>
      <c r="M341" s="8" t="s">
        <v>52</v>
      </c>
      <c r="N341" s="2" t="s">
        <v>499</v>
      </c>
      <c r="O341" s="2" t="s">
        <v>52</v>
      </c>
      <c r="P341" s="2" t="s">
        <v>52</v>
      </c>
      <c r="Q341" s="2" t="s">
        <v>495</v>
      </c>
      <c r="R341" s="2" t="s">
        <v>63</v>
      </c>
      <c r="S341" s="2" t="s">
        <v>63</v>
      </c>
      <c r="T341" s="2" t="s">
        <v>62</v>
      </c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2" t="s">
        <v>52</v>
      </c>
      <c r="AS341" s="2" t="s">
        <v>52</v>
      </c>
      <c r="AT341" s="3"/>
      <c r="AU341" s="2" t="s">
        <v>500</v>
      </c>
      <c r="AV341" s="3">
        <v>141</v>
      </c>
    </row>
    <row r="342" spans="1:48" ht="30" customHeight="1">
      <c r="A342" s="8" t="s">
        <v>501</v>
      </c>
      <c r="B342" s="8" t="s">
        <v>502</v>
      </c>
      <c r="C342" s="8" t="s">
        <v>103</v>
      </c>
      <c r="D342" s="9">
        <v>6</v>
      </c>
      <c r="E342" s="11"/>
      <c r="F342" s="11"/>
      <c r="G342" s="11"/>
      <c r="H342" s="11"/>
      <c r="I342" s="11"/>
      <c r="J342" s="11"/>
      <c r="K342" s="11"/>
      <c r="L342" s="11"/>
      <c r="M342" s="8" t="s">
        <v>52</v>
      </c>
      <c r="N342" s="2" t="s">
        <v>503</v>
      </c>
      <c r="O342" s="2" t="s">
        <v>52</v>
      </c>
      <c r="P342" s="2" t="s">
        <v>52</v>
      </c>
      <c r="Q342" s="2" t="s">
        <v>495</v>
      </c>
      <c r="R342" s="2" t="s">
        <v>63</v>
      </c>
      <c r="S342" s="2" t="s">
        <v>63</v>
      </c>
      <c r="T342" s="2" t="s">
        <v>62</v>
      </c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2" t="s">
        <v>52</v>
      </c>
      <c r="AS342" s="2" t="s">
        <v>52</v>
      </c>
      <c r="AT342" s="3"/>
      <c r="AU342" s="2" t="s">
        <v>504</v>
      </c>
      <c r="AV342" s="3">
        <v>142</v>
      </c>
    </row>
    <row r="343" spans="1:48" ht="30" customHeight="1">
      <c r="A343" s="8" t="s">
        <v>505</v>
      </c>
      <c r="B343" s="8" t="s">
        <v>506</v>
      </c>
      <c r="C343" s="8" t="s">
        <v>103</v>
      </c>
      <c r="D343" s="9">
        <v>10</v>
      </c>
      <c r="E343" s="11"/>
      <c r="F343" s="11"/>
      <c r="G343" s="11"/>
      <c r="H343" s="11"/>
      <c r="I343" s="11"/>
      <c r="J343" s="11"/>
      <c r="K343" s="11"/>
      <c r="L343" s="11"/>
      <c r="M343" s="8" t="s">
        <v>52</v>
      </c>
      <c r="N343" s="2" t="s">
        <v>507</v>
      </c>
      <c r="O343" s="2" t="s">
        <v>52</v>
      </c>
      <c r="P343" s="2" t="s">
        <v>52</v>
      </c>
      <c r="Q343" s="2" t="s">
        <v>495</v>
      </c>
      <c r="R343" s="2" t="s">
        <v>63</v>
      </c>
      <c r="S343" s="2" t="s">
        <v>63</v>
      </c>
      <c r="T343" s="2" t="s">
        <v>62</v>
      </c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2" t="s">
        <v>52</v>
      </c>
      <c r="AS343" s="2" t="s">
        <v>52</v>
      </c>
      <c r="AT343" s="3"/>
      <c r="AU343" s="2" t="s">
        <v>508</v>
      </c>
      <c r="AV343" s="3">
        <v>143</v>
      </c>
    </row>
    <row r="344" spans="1:48" ht="30" customHeight="1">
      <c r="A344" s="8" t="s">
        <v>509</v>
      </c>
      <c r="B344" s="8" t="s">
        <v>510</v>
      </c>
      <c r="C344" s="8" t="s">
        <v>103</v>
      </c>
      <c r="D344" s="9">
        <v>37</v>
      </c>
      <c r="E344" s="11"/>
      <c r="F344" s="11"/>
      <c r="G344" s="11"/>
      <c r="H344" s="11"/>
      <c r="I344" s="11"/>
      <c r="J344" s="11"/>
      <c r="K344" s="11"/>
      <c r="L344" s="11"/>
      <c r="M344" s="8" t="s">
        <v>52</v>
      </c>
      <c r="N344" s="2" t="s">
        <v>511</v>
      </c>
      <c r="O344" s="2" t="s">
        <v>52</v>
      </c>
      <c r="P344" s="2" t="s">
        <v>52</v>
      </c>
      <c r="Q344" s="2" t="s">
        <v>495</v>
      </c>
      <c r="R344" s="2" t="s">
        <v>63</v>
      </c>
      <c r="S344" s="2" t="s">
        <v>63</v>
      </c>
      <c r="T344" s="2" t="s">
        <v>62</v>
      </c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2" t="s">
        <v>52</v>
      </c>
      <c r="AS344" s="2" t="s">
        <v>52</v>
      </c>
      <c r="AT344" s="3"/>
      <c r="AU344" s="2" t="s">
        <v>512</v>
      </c>
      <c r="AV344" s="3">
        <v>144</v>
      </c>
    </row>
    <row r="345" spans="1:48" ht="30" customHeight="1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</row>
    <row r="346" spans="1:48" ht="30" customHeight="1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</row>
    <row r="347" spans="1:48" ht="30" customHeight="1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</row>
    <row r="348" spans="1:48" ht="30" customHeight="1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</row>
    <row r="349" spans="1:48" ht="30" customHeight="1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</row>
    <row r="350" spans="1:48" ht="30" customHeight="1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</row>
    <row r="351" spans="1:48" ht="30" customHeight="1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</row>
    <row r="352" spans="1:48" ht="30" customHeight="1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</row>
    <row r="353" spans="1:48" ht="30" customHeight="1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</row>
    <row r="354" spans="1:48" ht="30" customHeight="1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</row>
    <row r="355" spans="1:48" ht="30" customHeight="1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</row>
    <row r="356" spans="1:48" ht="30" customHeight="1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</row>
    <row r="357" spans="1:48" ht="30" customHeight="1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</row>
    <row r="358" spans="1:48" ht="30" customHeight="1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</row>
    <row r="359" spans="1:48" ht="30" customHeight="1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</row>
    <row r="360" spans="1:48" ht="30" customHeight="1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</row>
    <row r="361" spans="1:48" ht="30" customHeight="1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</row>
    <row r="362" spans="1:48" ht="30" customHeight="1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</row>
    <row r="363" spans="1:48" ht="30" customHeight="1">
      <c r="A363" s="8" t="s">
        <v>97</v>
      </c>
      <c r="B363" s="9"/>
      <c r="C363" s="9"/>
      <c r="D363" s="9"/>
      <c r="E363" s="9"/>
      <c r="F363" s="11"/>
      <c r="G363" s="9"/>
      <c r="H363" s="11"/>
      <c r="I363" s="9"/>
      <c r="J363" s="11"/>
      <c r="K363" s="9"/>
      <c r="L363" s="11"/>
      <c r="M363" s="9"/>
      <c r="N363" t="s">
        <v>98</v>
      </c>
    </row>
    <row r="364" spans="1:48" ht="30" customHeight="1">
      <c r="A364" s="8" t="s">
        <v>515</v>
      </c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3"/>
      <c r="O364" s="3"/>
      <c r="P364" s="3"/>
      <c r="Q364" s="2" t="s">
        <v>516</v>
      </c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</row>
    <row r="365" spans="1:48" ht="30" customHeight="1">
      <c r="A365" s="8" t="s">
        <v>518</v>
      </c>
      <c r="B365" s="8" t="s">
        <v>52</v>
      </c>
      <c r="C365" s="8" t="s">
        <v>476</v>
      </c>
      <c r="D365" s="9">
        <v>1</v>
      </c>
      <c r="E365" s="11"/>
      <c r="F365" s="11"/>
      <c r="G365" s="11"/>
      <c r="H365" s="11"/>
      <c r="I365" s="11"/>
      <c r="J365" s="11"/>
      <c r="K365" s="11"/>
      <c r="L365" s="11"/>
      <c r="M365" s="8" t="s">
        <v>52</v>
      </c>
      <c r="N365" s="2" t="s">
        <v>519</v>
      </c>
      <c r="O365" s="2" t="s">
        <v>52</v>
      </c>
      <c r="P365" s="2" t="s">
        <v>52</v>
      </c>
      <c r="Q365" s="2" t="s">
        <v>516</v>
      </c>
      <c r="R365" s="2" t="s">
        <v>63</v>
      </c>
      <c r="S365" s="2" t="s">
        <v>63</v>
      </c>
      <c r="T365" s="2" t="s">
        <v>62</v>
      </c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2" t="s">
        <v>52</v>
      </c>
      <c r="AS365" s="2" t="s">
        <v>52</v>
      </c>
      <c r="AT365" s="3"/>
      <c r="AU365" s="2" t="s">
        <v>520</v>
      </c>
      <c r="AV365" s="3">
        <v>153</v>
      </c>
    </row>
    <row r="366" spans="1:48" ht="30" customHeight="1">
      <c r="A366" s="8" t="s">
        <v>521</v>
      </c>
      <c r="B366" s="8" t="s">
        <v>52</v>
      </c>
      <c r="C366" s="8" t="s">
        <v>476</v>
      </c>
      <c r="D366" s="9">
        <v>-1</v>
      </c>
      <c r="E366" s="11"/>
      <c r="F366" s="11"/>
      <c r="G366" s="11"/>
      <c r="H366" s="11"/>
      <c r="I366" s="11"/>
      <c r="J366" s="11"/>
      <c r="K366" s="11"/>
      <c r="L366" s="11"/>
      <c r="M366" s="8" t="s">
        <v>52</v>
      </c>
      <c r="N366" s="2" t="s">
        <v>522</v>
      </c>
      <c r="O366" s="2" t="s">
        <v>52</v>
      </c>
      <c r="P366" s="2" t="s">
        <v>52</v>
      </c>
      <c r="Q366" s="2" t="s">
        <v>516</v>
      </c>
      <c r="R366" s="2" t="s">
        <v>63</v>
      </c>
      <c r="S366" s="2" t="s">
        <v>63</v>
      </c>
      <c r="T366" s="2" t="s">
        <v>62</v>
      </c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2" t="s">
        <v>52</v>
      </c>
      <c r="AS366" s="2" t="s">
        <v>52</v>
      </c>
      <c r="AT366" s="3"/>
      <c r="AU366" s="2" t="s">
        <v>523</v>
      </c>
      <c r="AV366" s="3">
        <v>154</v>
      </c>
    </row>
    <row r="367" spans="1:48" ht="30" customHeight="1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</row>
    <row r="368" spans="1:48" ht="30" customHeight="1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</row>
    <row r="369" spans="1:13" ht="30" customHeight="1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</row>
    <row r="370" spans="1:13" ht="30" customHeight="1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</row>
    <row r="371" spans="1:13" ht="30" customHeight="1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</row>
    <row r="372" spans="1:13" ht="30" customHeight="1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</row>
    <row r="373" spans="1:13" ht="30" customHeight="1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</row>
    <row r="374" spans="1:13" ht="30" customHeight="1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</row>
    <row r="375" spans="1:13" ht="30" customHeight="1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</row>
    <row r="376" spans="1:13" ht="30" customHeight="1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</row>
    <row r="377" spans="1:13" ht="30" customHeight="1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</row>
    <row r="378" spans="1:13" ht="30" customHeight="1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</row>
    <row r="379" spans="1:13" ht="30" customHeight="1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</row>
    <row r="380" spans="1:13" ht="30" customHeight="1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</row>
    <row r="381" spans="1:13" ht="30" customHeight="1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</row>
    <row r="382" spans="1:13" ht="30" customHeight="1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</row>
    <row r="383" spans="1:13" ht="30" customHeight="1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</row>
    <row r="384" spans="1:13" ht="30" customHeight="1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</row>
    <row r="385" spans="1:14" ht="30" customHeight="1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</row>
    <row r="386" spans="1:14" ht="30" customHeight="1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</row>
    <row r="387" spans="1:14" ht="30" customHeight="1">
      <c r="A387" s="8" t="s">
        <v>97</v>
      </c>
      <c r="B387" s="9"/>
      <c r="C387" s="9"/>
      <c r="D387" s="9"/>
      <c r="E387" s="9"/>
      <c r="F387" s="11"/>
      <c r="G387" s="9"/>
      <c r="H387" s="11"/>
      <c r="I387" s="9"/>
      <c r="J387" s="11"/>
      <c r="K387" s="9"/>
      <c r="L387" s="11"/>
      <c r="M387" s="9"/>
      <c r="N387" t="s">
        <v>98</v>
      </c>
    </row>
  </sheetData>
  <mergeCells count="45">
    <mergeCell ref="AR2:AR3"/>
    <mergeCell ref="AS2:AS3"/>
    <mergeCell ref="AT2:AT3"/>
    <mergeCell ref="AU2:AU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1" type="noConversion"/>
  <pageMargins left="0.78740157480314954" right="0" top="0.39370078740157477" bottom="0.39370078740157477" header="0" footer="0"/>
  <pageSetup paperSize="9" scale="64" fitToHeight="0" orientation="landscape" verticalDpi="0" r:id="rId1"/>
  <rowBreaks count="15" manualBreakCount="15">
    <brk id="27" max="16383" man="1"/>
    <brk id="51" max="16383" man="1"/>
    <brk id="75" max="16383" man="1"/>
    <brk id="123" max="16383" man="1"/>
    <brk id="147" max="16383" man="1"/>
    <brk id="171" max="16383" man="1"/>
    <brk id="195" max="16383" man="1"/>
    <brk id="219" max="16383" man="1"/>
    <brk id="243" max="16383" man="1"/>
    <brk id="267" max="16383" man="1"/>
    <brk id="291" max="16383" man="1"/>
    <brk id="315" max="16383" man="1"/>
    <brk id="339" max="16383" man="1"/>
    <brk id="363" max="16383" man="1"/>
    <brk id="38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50"/>
  <sheetViews>
    <sheetView topLeftCell="B1" workbookViewId="0">
      <selection activeCell="H13" sqref="H13"/>
    </sheetView>
  </sheetViews>
  <sheetFormatPr defaultRowHeight="16.5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4" width="2.625" hidden="1" customWidth="1"/>
  </cols>
  <sheetData>
    <row r="1" spans="1:14" ht="30" customHeight="1">
      <c r="A1" s="26" t="s">
        <v>524</v>
      </c>
      <c r="B1" s="26"/>
      <c r="C1" s="26"/>
      <c r="D1" s="26"/>
      <c r="E1" s="26"/>
      <c r="F1" s="26"/>
      <c r="G1" s="26"/>
      <c r="H1" s="26"/>
      <c r="I1" s="26"/>
      <c r="J1" s="26"/>
    </row>
    <row r="2" spans="1:14" ht="30" customHeight="1">
      <c r="A2" s="27" t="s">
        <v>1</v>
      </c>
      <c r="B2" s="27"/>
      <c r="C2" s="27"/>
      <c r="D2" s="27"/>
      <c r="E2" s="27"/>
      <c r="F2" s="27"/>
      <c r="G2" s="27"/>
      <c r="H2" s="27"/>
      <c r="I2" s="27"/>
      <c r="J2" s="27"/>
    </row>
    <row r="3" spans="1:14" ht="30" customHeight="1">
      <c r="A3" s="4" t="s">
        <v>525</v>
      </c>
      <c r="B3" s="4" t="s">
        <v>2</v>
      </c>
      <c r="C3" s="4" t="s">
        <v>3</v>
      </c>
      <c r="D3" s="4" t="s">
        <v>4</v>
      </c>
      <c r="E3" s="4" t="s">
        <v>526</v>
      </c>
      <c r="F3" s="4" t="s">
        <v>527</v>
      </c>
      <c r="G3" s="4" t="s">
        <v>528</v>
      </c>
      <c r="H3" s="4" t="s">
        <v>529</v>
      </c>
      <c r="I3" s="4" t="s">
        <v>530</v>
      </c>
      <c r="J3" s="4" t="s">
        <v>531</v>
      </c>
      <c r="K3" s="1" t="s">
        <v>532</v>
      </c>
      <c r="L3" s="1" t="s">
        <v>533</v>
      </c>
      <c r="M3" s="1" t="s">
        <v>534</v>
      </c>
      <c r="N3" s="1" t="s">
        <v>535</v>
      </c>
    </row>
    <row r="4" spans="1:14" ht="30" customHeight="1">
      <c r="A4" s="8" t="s">
        <v>61</v>
      </c>
      <c r="B4" s="8" t="s">
        <v>58</v>
      </c>
      <c r="C4" s="8" t="s">
        <v>59</v>
      </c>
      <c r="D4" s="8" t="s">
        <v>60</v>
      </c>
      <c r="E4" s="13"/>
      <c r="F4" s="13"/>
      <c r="G4" s="13"/>
      <c r="H4" s="13"/>
      <c r="I4" s="8" t="s">
        <v>536</v>
      </c>
      <c r="J4" s="8" t="s">
        <v>537</v>
      </c>
      <c r="K4" s="2" t="s">
        <v>52</v>
      </c>
      <c r="L4" s="2" t="s">
        <v>52</v>
      </c>
      <c r="M4" s="2" t="s">
        <v>537</v>
      </c>
      <c r="N4" s="2" t="s">
        <v>52</v>
      </c>
    </row>
    <row r="5" spans="1:14" ht="30" customHeight="1">
      <c r="A5" s="8" t="s">
        <v>66</v>
      </c>
      <c r="B5" s="8" t="s">
        <v>65</v>
      </c>
      <c r="C5" s="8" t="s">
        <v>59</v>
      </c>
      <c r="D5" s="8" t="s">
        <v>60</v>
      </c>
      <c r="E5" s="13"/>
      <c r="F5" s="13"/>
      <c r="G5" s="13"/>
      <c r="H5" s="13"/>
      <c r="I5" s="8" t="s">
        <v>543</v>
      </c>
      <c r="J5" s="8" t="s">
        <v>537</v>
      </c>
      <c r="K5" s="2" t="s">
        <v>52</v>
      </c>
      <c r="L5" s="2" t="s">
        <v>52</v>
      </c>
      <c r="M5" s="2" t="s">
        <v>537</v>
      </c>
      <c r="N5" s="2" t="s">
        <v>52</v>
      </c>
    </row>
    <row r="6" spans="1:14" ht="30" customHeight="1">
      <c r="A6" s="8" t="s">
        <v>70</v>
      </c>
      <c r="B6" s="8" t="s">
        <v>68</v>
      </c>
      <c r="C6" s="8" t="s">
        <v>69</v>
      </c>
      <c r="D6" s="8" t="s">
        <v>60</v>
      </c>
      <c r="E6" s="13"/>
      <c r="F6" s="13"/>
      <c r="G6" s="13"/>
      <c r="H6" s="13"/>
      <c r="I6" s="8" t="s">
        <v>544</v>
      </c>
      <c r="J6" s="8" t="s">
        <v>545</v>
      </c>
      <c r="K6" s="2" t="s">
        <v>52</v>
      </c>
      <c r="L6" s="2" t="s">
        <v>52</v>
      </c>
      <c r="M6" s="2" t="s">
        <v>545</v>
      </c>
      <c r="N6" s="2" t="s">
        <v>52</v>
      </c>
    </row>
    <row r="7" spans="1:14" ht="30" customHeight="1">
      <c r="A7" s="8" t="s">
        <v>75</v>
      </c>
      <c r="B7" s="8" t="s">
        <v>72</v>
      </c>
      <c r="C7" s="8" t="s">
        <v>73</v>
      </c>
      <c r="D7" s="8" t="s">
        <v>74</v>
      </c>
      <c r="E7" s="13"/>
      <c r="F7" s="13"/>
      <c r="G7" s="13"/>
      <c r="H7" s="13"/>
      <c r="I7" s="8" t="s">
        <v>546</v>
      </c>
      <c r="J7" s="8" t="s">
        <v>547</v>
      </c>
      <c r="K7" s="2" t="s">
        <v>52</v>
      </c>
      <c r="L7" s="2" t="s">
        <v>52</v>
      </c>
      <c r="M7" s="2" t="s">
        <v>547</v>
      </c>
      <c r="N7" s="2" t="s">
        <v>52</v>
      </c>
    </row>
    <row r="8" spans="1:14" ht="30" customHeight="1">
      <c r="A8" s="8" t="s">
        <v>80</v>
      </c>
      <c r="B8" s="8" t="s">
        <v>77</v>
      </c>
      <c r="C8" s="8" t="s">
        <v>78</v>
      </c>
      <c r="D8" s="8" t="s">
        <v>79</v>
      </c>
      <c r="E8" s="13"/>
      <c r="F8" s="13"/>
      <c r="G8" s="13"/>
      <c r="H8" s="13"/>
      <c r="I8" s="8" t="s">
        <v>551</v>
      </c>
      <c r="J8" s="8" t="s">
        <v>552</v>
      </c>
      <c r="K8" s="2" t="s">
        <v>52</v>
      </c>
      <c r="L8" s="2" t="s">
        <v>52</v>
      </c>
      <c r="M8" s="2" t="s">
        <v>552</v>
      </c>
      <c r="N8" s="2" t="s">
        <v>52</v>
      </c>
    </row>
    <row r="9" spans="1:14" ht="30" customHeight="1">
      <c r="A9" s="8" t="s">
        <v>84</v>
      </c>
      <c r="B9" s="8" t="s">
        <v>82</v>
      </c>
      <c r="C9" s="8" t="s">
        <v>83</v>
      </c>
      <c r="D9" s="8" t="s">
        <v>74</v>
      </c>
      <c r="E9" s="13"/>
      <c r="F9" s="13"/>
      <c r="G9" s="13"/>
      <c r="H9" s="13"/>
      <c r="I9" s="8" t="s">
        <v>556</v>
      </c>
      <c r="J9" s="8" t="s">
        <v>557</v>
      </c>
      <c r="K9" s="2" t="s">
        <v>52</v>
      </c>
      <c r="L9" s="2" t="s">
        <v>52</v>
      </c>
      <c r="M9" s="2" t="s">
        <v>557</v>
      </c>
      <c r="N9" s="2" t="s">
        <v>52</v>
      </c>
    </row>
    <row r="10" spans="1:14" ht="30" customHeight="1">
      <c r="A10" s="8" t="s">
        <v>88</v>
      </c>
      <c r="B10" s="8" t="s">
        <v>86</v>
      </c>
      <c r="C10" s="8" t="s">
        <v>87</v>
      </c>
      <c r="D10" s="8" t="s">
        <v>74</v>
      </c>
      <c r="E10" s="13"/>
      <c r="F10" s="13"/>
      <c r="G10" s="13"/>
      <c r="H10" s="13"/>
      <c r="I10" s="8" t="s">
        <v>558</v>
      </c>
      <c r="J10" s="8" t="s">
        <v>559</v>
      </c>
      <c r="K10" s="2" t="s">
        <v>52</v>
      </c>
      <c r="L10" s="2" t="s">
        <v>52</v>
      </c>
      <c r="M10" s="2" t="s">
        <v>559</v>
      </c>
      <c r="N10" s="2" t="s">
        <v>52</v>
      </c>
    </row>
    <row r="11" spans="1:14" ht="30" customHeight="1">
      <c r="A11" s="8" t="s">
        <v>91</v>
      </c>
      <c r="B11" s="8" t="s">
        <v>90</v>
      </c>
      <c r="C11" s="8" t="s">
        <v>87</v>
      </c>
      <c r="D11" s="8" t="s">
        <v>74</v>
      </c>
      <c r="E11" s="13"/>
      <c r="F11" s="13"/>
      <c r="G11" s="13"/>
      <c r="H11" s="13"/>
      <c r="I11" s="8" t="s">
        <v>560</v>
      </c>
      <c r="J11" s="8" t="s">
        <v>559</v>
      </c>
      <c r="K11" s="2" t="s">
        <v>52</v>
      </c>
      <c r="L11" s="2" t="s">
        <v>52</v>
      </c>
      <c r="M11" s="2" t="s">
        <v>559</v>
      </c>
      <c r="N11" s="2" t="s">
        <v>52</v>
      </c>
    </row>
    <row r="12" spans="1:14" ht="30" customHeight="1">
      <c r="A12" s="8" t="s">
        <v>95</v>
      </c>
      <c r="B12" s="8" t="s">
        <v>93</v>
      </c>
      <c r="C12" s="8" t="s">
        <v>94</v>
      </c>
      <c r="D12" s="8" t="s">
        <v>74</v>
      </c>
      <c r="E12" s="13"/>
      <c r="F12" s="13"/>
      <c r="G12" s="13"/>
      <c r="H12" s="13"/>
      <c r="I12" s="8" t="s">
        <v>561</v>
      </c>
      <c r="J12" s="8" t="s">
        <v>562</v>
      </c>
      <c r="K12" s="2" t="s">
        <v>52</v>
      </c>
      <c r="L12" s="2" t="s">
        <v>52</v>
      </c>
      <c r="M12" s="2" t="s">
        <v>562</v>
      </c>
      <c r="N12" s="2" t="s">
        <v>52</v>
      </c>
    </row>
    <row r="13" spans="1:14" ht="30" customHeight="1">
      <c r="A13" s="8" t="s">
        <v>112</v>
      </c>
      <c r="B13" s="8" t="s">
        <v>110</v>
      </c>
      <c r="C13" s="8" t="s">
        <v>111</v>
      </c>
      <c r="D13" s="8" t="s">
        <v>103</v>
      </c>
      <c r="E13" s="13"/>
      <c r="F13" s="13"/>
      <c r="G13" s="13"/>
      <c r="H13" s="13"/>
      <c r="I13" s="8" t="s">
        <v>563</v>
      </c>
      <c r="J13" s="8" t="s">
        <v>564</v>
      </c>
      <c r="K13" s="2" t="s">
        <v>52</v>
      </c>
      <c r="L13" s="2" t="s">
        <v>52</v>
      </c>
      <c r="M13" s="2" t="s">
        <v>564</v>
      </c>
      <c r="N13" s="2" t="s">
        <v>52</v>
      </c>
    </row>
    <row r="14" spans="1:14" ht="30" customHeight="1">
      <c r="A14" s="8" t="s">
        <v>116</v>
      </c>
      <c r="B14" s="8" t="s">
        <v>114</v>
      </c>
      <c r="C14" s="8" t="s">
        <v>115</v>
      </c>
      <c r="D14" s="8" t="s">
        <v>103</v>
      </c>
      <c r="E14" s="13"/>
      <c r="F14" s="13"/>
      <c r="G14" s="13"/>
      <c r="H14" s="13"/>
      <c r="I14" s="8" t="s">
        <v>565</v>
      </c>
      <c r="J14" s="8" t="s">
        <v>566</v>
      </c>
      <c r="K14" s="2" t="s">
        <v>52</v>
      </c>
      <c r="L14" s="2" t="s">
        <v>52</v>
      </c>
      <c r="M14" s="2" t="s">
        <v>566</v>
      </c>
      <c r="N14" s="2" t="s">
        <v>52</v>
      </c>
    </row>
    <row r="15" spans="1:14" ht="30" customHeight="1">
      <c r="A15" s="8" t="s">
        <v>120</v>
      </c>
      <c r="B15" s="8" t="s">
        <v>118</v>
      </c>
      <c r="C15" s="8" t="s">
        <v>119</v>
      </c>
      <c r="D15" s="8" t="s">
        <v>74</v>
      </c>
      <c r="E15" s="13"/>
      <c r="F15" s="13"/>
      <c r="G15" s="13"/>
      <c r="H15" s="13"/>
      <c r="I15" s="8" t="s">
        <v>574</v>
      </c>
      <c r="J15" s="8" t="s">
        <v>575</v>
      </c>
      <c r="K15" s="2" t="s">
        <v>52</v>
      </c>
      <c r="L15" s="2" t="s">
        <v>52</v>
      </c>
      <c r="M15" s="2" t="s">
        <v>575</v>
      </c>
      <c r="N15" s="2" t="s">
        <v>52</v>
      </c>
    </row>
    <row r="16" spans="1:14" ht="30" customHeight="1">
      <c r="A16" s="8" t="s">
        <v>170</v>
      </c>
      <c r="B16" s="8" t="s">
        <v>168</v>
      </c>
      <c r="C16" s="8" t="s">
        <v>169</v>
      </c>
      <c r="D16" s="8" t="s">
        <v>156</v>
      </c>
      <c r="E16" s="13"/>
      <c r="F16" s="13"/>
      <c r="G16" s="13"/>
      <c r="H16" s="13"/>
      <c r="I16" s="8" t="s">
        <v>579</v>
      </c>
      <c r="J16" s="8" t="s">
        <v>580</v>
      </c>
      <c r="K16" s="2" t="s">
        <v>52</v>
      </c>
      <c r="L16" s="2" t="s">
        <v>52</v>
      </c>
      <c r="M16" s="2" t="s">
        <v>580</v>
      </c>
      <c r="N16" s="2" t="s">
        <v>52</v>
      </c>
    </row>
    <row r="17" spans="1:14" ht="30" customHeight="1">
      <c r="A17" s="8" t="s">
        <v>174</v>
      </c>
      <c r="B17" s="8" t="s">
        <v>172</v>
      </c>
      <c r="C17" s="8" t="s">
        <v>173</v>
      </c>
      <c r="D17" s="8" t="s">
        <v>74</v>
      </c>
      <c r="E17" s="13"/>
      <c r="F17" s="13"/>
      <c r="G17" s="13"/>
      <c r="H17" s="13"/>
      <c r="I17" s="8" t="s">
        <v>586</v>
      </c>
      <c r="J17" s="8" t="s">
        <v>587</v>
      </c>
      <c r="K17" s="2" t="s">
        <v>52</v>
      </c>
      <c r="L17" s="2" t="s">
        <v>52</v>
      </c>
      <c r="M17" s="2" t="s">
        <v>587</v>
      </c>
      <c r="N17" s="2" t="s">
        <v>52</v>
      </c>
    </row>
    <row r="18" spans="1:14" ht="30" customHeight="1">
      <c r="A18" s="8" t="s">
        <v>207</v>
      </c>
      <c r="B18" s="8" t="s">
        <v>205</v>
      </c>
      <c r="C18" s="8" t="s">
        <v>206</v>
      </c>
      <c r="D18" s="8" t="s">
        <v>156</v>
      </c>
      <c r="E18" s="13"/>
      <c r="F18" s="13"/>
      <c r="G18" s="13"/>
      <c r="H18" s="13"/>
      <c r="I18" s="8" t="s">
        <v>592</v>
      </c>
      <c r="J18" s="8" t="s">
        <v>593</v>
      </c>
      <c r="K18" s="2" t="s">
        <v>52</v>
      </c>
      <c r="L18" s="2" t="s">
        <v>52</v>
      </c>
      <c r="M18" s="2" t="s">
        <v>593</v>
      </c>
      <c r="N18" s="2" t="s">
        <v>52</v>
      </c>
    </row>
    <row r="19" spans="1:14" ht="30" customHeight="1">
      <c r="A19" s="8" t="s">
        <v>211</v>
      </c>
      <c r="B19" s="8" t="s">
        <v>209</v>
      </c>
      <c r="C19" s="8" t="s">
        <v>210</v>
      </c>
      <c r="D19" s="8" t="s">
        <v>156</v>
      </c>
      <c r="E19" s="13"/>
      <c r="F19" s="13"/>
      <c r="G19" s="13"/>
      <c r="H19" s="13"/>
      <c r="I19" s="8" t="s">
        <v>597</v>
      </c>
      <c r="J19" s="8" t="s">
        <v>598</v>
      </c>
      <c r="K19" s="2" t="s">
        <v>52</v>
      </c>
      <c r="L19" s="2" t="s">
        <v>52</v>
      </c>
      <c r="M19" s="2" t="s">
        <v>598</v>
      </c>
      <c r="N19" s="2" t="s">
        <v>52</v>
      </c>
    </row>
    <row r="20" spans="1:14" ht="30" customHeight="1">
      <c r="A20" s="8" t="s">
        <v>215</v>
      </c>
      <c r="B20" s="8" t="s">
        <v>213</v>
      </c>
      <c r="C20" s="8" t="s">
        <v>214</v>
      </c>
      <c r="D20" s="8" t="s">
        <v>156</v>
      </c>
      <c r="E20" s="13"/>
      <c r="F20" s="13"/>
      <c r="G20" s="13"/>
      <c r="H20" s="13"/>
      <c r="I20" s="8" t="s">
        <v>599</v>
      </c>
      <c r="J20" s="8" t="s">
        <v>600</v>
      </c>
      <c r="K20" s="2" t="s">
        <v>52</v>
      </c>
      <c r="L20" s="2" t="s">
        <v>52</v>
      </c>
      <c r="M20" s="2" t="s">
        <v>600</v>
      </c>
      <c r="N20" s="2" t="s">
        <v>52</v>
      </c>
    </row>
    <row r="21" spans="1:14" ht="30" customHeight="1">
      <c r="A21" s="8" t="s">
        <v>228</v>
      </c>
      <c r="B21" s="8" t="s">
        <v>226</v>
      </c>
      <c r="C21" s="8" t="s">
        <v>227</v>
      </c>
      <c r="D21" s="8" t="s">
        <v>156</v>
      </c>
      <c r="E21" s="13"/>
      <c r="F21" s="13"/>
      <c r="G21" s="13"/>
      <c r="H21" s="13"/>
      <c r="I21" s="8" t="s">
        <v>601</v>
      </c>
      <c r="J21" s="8" t="s">
        <v>602</v>
      </c>
      <c r="K21" s="2" t="s">
        <v>52</v>
      </c>
      <c r="L21" s="2" t="s">
        <v>52</v>
      </c>
      <c r="M21" s="2" t="s">
        <v>602</v>
      </c>
      <c r="N21" s="2" t="s">
        <v>52</v>
      </c>
    </row>
    <row r="22" spans="1:14" ht="30" customHeight="1">
      <c r="A22" s="8" t="s">
        <v>237</v>
      </c>
      <c r="B22" s="8" t="s">
        <v>235</v>
      </c>
      <c r="C22" s="8" t="s">
        <v>236</v>
      </c>
      <c r="D22" s="8" t="s">
        <v>232</v>
      </c>
      <c r="E22" s="13"/>
      <c r="F22" s="13"/>
      <c r="G22" s="13"/>
      <c r="H22" s="13"/>
      <c r="I22" s="8" t="s">
        <v>603</v>
      </c>
      <c r="J22" s="8" t="s">
        <v>604</v>
      </c>
      <c r="K22" s="2" t="s">
        <v>52</v>
      </c>
      <c r="L22" s="2" t="s">
        <v>52</v>
      </c>
      <c r="M22" s="2" t="s">
        <v>604</v>
      </c>
      <c r="N22" s="2" t="s">
        <v>52</v>
      </c>
    </row>
    <row r="23" spans="1:14" ht="30" customHeight="1">
      <c r="A23" s="8" t="s">
        <v>255</v>
      </c>
      <c r="B23" s="8" t="s">
        <v>253</v>
      </c>
      <c r="C23" s="8" t="s">
        <v>254</v>
      </c>
      <c r="D23" s="8" t="s">
        <v>156</v>
      </c>
      <c r="E23" s="13"/>
      <c r="F23" s="13"/>
      <c r="G23" s="13"/>
      <c r="H23" s="13"/>
      <c r="I23" s="8" t="s">
        <v>605</v>
      </c>
      <c r="J23" s="8" t="s">
        <v>606</v>
      </c>
      <c r="K23" s="2" t="s">
        <v>52</v>
      </c>
      <c r="L23" s="2" t="s">
        <v>52</v>
      </c>
      <c r="M23" s="2" t="s">
        <v>606</v>
      </c>
      <c r="N23" s="2" t="s">
        <v>52</v>
      </c>
    </row>
    <row r="24" spans="1:14" ht="30" customHeight="1">
      <c r="A24" s="8" t="s">
        <v>259</v>
      </c>
      <c r="B24" s="8" t="s">
        <v>257</v>
      </c>
      <c r="C24" s="8" t="s">
        <v>258</v>
      </c>
      <c r="D24" s="8" t="s">
        <v>60</v>
      </c>
      <c r="E24" s="13"/>
      <c r="F24" s="13"/>
      <c r="G24" s="13"/>
      <c r="H24" s="13"/>
      <c r="I24" s="8" t="s">
        <v>607</v>
      </c>
      <c r="J24" s="8" t="s">
        <v>608</v>
      </c>
      <c r="K24" s="2" t="s">
        <v>52</v>
      </c>
      <c r="L24" s="2" t="s">
        <v>52</v>
      </c>
      <c r="M24" s="2" t="s">
        <v>608</v>
      </c>
      <c r="N24" s="2" t="s">
        <v>52</v>
      </c>
    </row>
    <row r="25" spans="1:14" ht="30" customHeight="1">
      <c r="A25" s="8" t="s">
        <v>264</v>
      </c>
      <c r="B25" s="8" t="s">
        <v>261</v>
      </c>
      <c r="C25" s="8" t="s">
        <v>262</v>
      </c>
      <c r="D25" s="8" t="s">
        <v>263</v>
      </c>
      <c r="E25" s="13"/>
      <c r="F25" s="13"/>
      <c r="G25" s="13"/>
      <c r="H25" s="13"/>
      <c r="I25" s="8" t="s">
        <v>611</v>
      </c>
      <c r="J25" s="8" t="s">
        <v>612</v>
      </c>
      <c r="K25" s="2" t="s">
        <v>52</v>
      </c>
      <c r="L25" s="2" t="s">
        <v>52</v>
      </c>
      <c r="M25" s="2" t="s">
        <v>612</v>
      </c>
      <c r="N25" s="2" t="s">
        <v>52</v>
      </c>
    </row>
    <row r="26" spans="1:14" ht="30" customHeight="1">
      <c r="A26" s="8" t="s">
        <v>268</v>
      </c>
      <c r="B26" s="8" t="s">
        <v>266</v>
      </c>
      <c r="C26" s="8" t="s">
        <v>267</v>
      </c>
      <c r="D26" s="8" t="s">
        <v>103</v>
      </c>
      <c r="E26" s="13"/>
      <c r="F26" s="13"/>
      <c r="G26" s="13"/>
      <c r="H26" s="13"/>
      <c r="I26" s="8" t="s">
        <v>613</v>
      </c>
      <c r="J26" s="8" t="s">
        <v>614</v>
      </c>
      <c r="K26" s="2" t="s">
        <v>52</v>
      </c>
      <c r="L26" s="2" t="s">
        <v>52</v>
      </c>
      <c r="M26" s="2" t="s">
        <v>614</v>
      </c>
      <c r="N26" s="2" t="s">
        <v>52</v>
      </c>
    </row>
    <row r="27" spans="1:14" ht="30" customHeight="1">
      <c r="A27" s="8" t="s">
        <v>276</v>
      </c>
      <c r="B27" s="8" t="s">
        <v>274</v>
      </c>
      <c r="C27" s="8" t="s">
        <v>275</v>
      </c>
      <c r="D27" s="8" t="s">
        <v>74</v>
      </c>
      <c r="E27" s="13"/>
      <c r="F27" s="13"/>
      <c r="G27" s="13"/>
      <c r="H27" s="13"/>
      <c r="I27" s="8" t="s">
        <v>615</v>
      </c>
      <c r="J27" s="8" t="s">
        <v>616</v>
      </c>
      <c r="K27" s="2" t="s">
        <v>52</v>
      </c>
      <c r="L27" s="2" t="s">
        <v>52</v>
      </c>
      <c r="M27" s="2" t="s">
        <v>616</v>
      </c>
      <c r="N27" s="2" t="s">
        <v>52</v>
      </c>
    </row>
    <row r="28" spans="1:14" ht="30" customHeight="1">
      <c r="A28" s="8" t="s">
        <v>281</v>
      </c>
      <c r="B28" s="8" t="s">
        <v>278</v>
      </c>
      <c r="C28" s="8" t="s">
        <v>279</v>
      </c>
      <c r="D28" s="8" t="s">
        <v>280</v>
      </c>
      <c r="E28" s="13"/>
      <c r="F28" s="13"/>
      <c r="G28" s="13"/>
      <c r="H28" s="13"/>
      <c r="I28" s="8" t="s">
        <v>617</v>
      </c>
      <c r="J28" s="8" t="s">
        <v>618</v>
      </c>
      <c r="K28" s="2" t="s">
        <v>52</v>
      </c>
      <c r="L28" s="2" t="s">
        <v>52</v>
      </c>
      <c r="M28" s="2" t="s">
        <v>618</v>
      </c>
      <c r="N28" s="2" t="s">
        <v>52</v>
      </c>
    </row>
    <row r="29" spans="1:14" ht="30" customHeight="1">
      <c r="A29" s="8" t="s">
        <v>285</v>
      </c>
      <c r="B29" s="8" t="s">
        <v>283</v>
      </c>
      <c r="C29" s="8" t="s">
        <v>284</v>
      </c>
      <c r="D29" s="8" t="s">
        <v>74</v>
      </c>
      <c r="E29" s="13"/>
      <c r="F29" s="13"/>
      <c r="G29" s="13"/>
      <c r="H29" s="13"/>
      <c r="I29" s="8" t="s">
        <v>622</v>
      </c>
      <c r="J29" s="8" t="s">
        <v>623</v>
      </c>
      <c r="K29" s="2" t="s">
        <v>52</v>
      </c>
      <c r="L29" s="2" t="s">
        <v>52</v>
      </c>
      <c r="M29" s="2" t="s">
        <v>623</v>
      </c>
      <c r="N29" s="2" t="s">
        <v>52</v>
      </c>
    </row>
    <row r="30" spans="1:14" ht="30" customHeight="1">
      <c r="A30" s="8" t="s">
        <v>291</v>
      </c>
      <c r="B30" s="8" t="s">
        <v>289</v>
      </c>
      <c r="C30" s="8" t="s">
        <v>290</v>
      </c>
      <c r="D30" s="8" t="s">
        <v>74</v>
      </c>
      <c r="E30" s="13"/>
      <c r="F30" s="13"/>
      <c r="G30" s="13"/>
      <c r="H30" s="13"/>
      <c r="I30" s="8" t="s">
        <v>630</v>
      </c>
      <c r="J30" s="8" t="s">
        <v>631</v>
      </c>
      <c r="K30" s="2" t="s">
        <v>52</v>
      </c>
      <c r="L30" s="2" t="s">
        <v>52</v>
      </c>
      <c r="M30" s="2" t="s">
        <v>631</v>
      </c>
      <c r="N30" s="2" t="s">
        <v>52</v>
      </c>
    </row>
    <row r="31" spans="1:14" ht="30" customHeight="1">
      <c r="A31" s="8" t="s">
        <v>295</v>
      </c>
      <c r="B31" s="8" t="s">
        <v>293</v>
      </c>
      <c r="C31" s="8" t="s">
        <v>294</v>
      </c>
      <c r="D31" s="8" t="s">
        <v>74</v>
      </c>
      <c r="E31" s="13"/>
      <c r="F31" s="13"/>
      <c r="G31" s="13"/>
      <c r="H31" s="13"/>
      <c r="I31" s="8" t="s">
        <v>638</v>
      </c>
      <c r="J31" s="8" t="s">
        <v>52</v>
      </c>
      <c r="K31" s="2" t="s">
        <v>52</v>
      </c>
      <c r="L31" s="2" t="s">
        <v>52</v>
      </c>
      <c r="M31" s="2" t="s">
        <v>52</v>
      </c>
      <c r="N31" s="2" t="s">
        <v>52</v>
      </c>
    </row>
    <row r="32" spans="1:14" ht="30" customHeight="1">
      <c r="A32" s="8" t="s">
        <v>301</v>
      </c>
      <c r="B32" s="8" t="s">
        <v>299</v>
      </c>
      <c r="C32" s="8" t="s">
        <v>300</v>
      </c>
      <c r="D32" s="8" t="s">
        <v>74</v>
      </c>
      <c r="E32" s="13"/>
      <c r="F32" s="13"/>
      <c r="G32" s="13"/>
      <c r="H32" s="13"/>
      <c r="I32" s="8" t="s">
        <v>645</v>
      </c>
      <c r="J32" s="8" t="s">
        <v>646</v>
      </c>
      <c r="K32" s="2" t="s">
        <v>52</v>
      </c>
      <c r="L32" s="2" t="s">
        <v>52</v>
      </c>
      <c r="M32" s="2" t="s">
        <v>646</v>
      </c>
      <c r="N32" s="2" t="s">
        <v>52</v>
      </c>
    </row>
    <row r="33" spans="1:14" ht="30" customHeight="1">
      <c r="A33" s="8" t="s">
        <v>304</v>
      </c>
      <c r="B33" s="8" t="s">
        <v>299</v>
      </c>
      <c r="C33" s="8" t="s">
        <v>303</v>
      </c>
      <c r="D33" s="8" t="s">
        <v>74</v>
      </c>
      <c r="E33" s="13"/>
      <c r="F33" s="13"/>
      <c r="G33" s="13"/>
      <c r="H33" s="13"/>
      <c r="I33" s="8" t="s">
        <v>656</v>
      </c>
      <c r="J33" s="8" t="s">
        <v>52</v>
      </c>
      <c r="K33" s="2" t="s">
        <v>52</v>
      </c>
      <c r="L33" s="2" t="s">
        <v>52</v>
      </c>
      <c r="M33" s="2" t="s">
        <v>52</v>
      </c>
      <c r="N33" s="2" t="s">
        <v>52</v>
      </c>
    </row>
    <row r="34" spans="1:14" ht="30" customHeight="1">
      <c r="A34" s="8" t="s">
        <v>308</v>
      </c>
      <c r="B34" s="8" t="s">
        <v>306</v>
      </c>
      <c r="C34" s="8" t="s">
        <v>307</v>
      </c>
      <c r="D34" s="8" t="s">
        <v>263</v>
      </c>
      <c r="E34" s="13"/>
      <c r="F34" s="13"/>
      <c r="G34" s="13"/>
      <c r="H34" s="13"/>
      <c r="I34" s="8" t="s">
        <v>661</v>
      </c>
      <c r="J34" s="8" t="s">
        <v>662</v>
      </c>
      <c r="K34" s="2" t="s">
        <v>52</v>
      </c>
      <c r="L34" s="2" t="s">
        <v>52</v>
      </c>
      <c r="M34" s="2" t="s">
        <v>662</v>
      </c>
      <c r="N34" s="2" t="s">
        <v>52</v>
      </c>
    </row>
    <row r="35" spans="1:14" ht="30" customHeight="1">
      <c r="A35" s="8" t="s">
        <v>314</v>
      </c>
      <c r="B35" s="8" t="s">
        <v>312</v>
      </c>
      <c r="C35" s="8" t="s">
        <v>313</v>
      </c>
      <c r="D35" s="8" t="s">
        <v>263</v>
      </c>
      <c r="E35" s="13"/>
      <c r="F35" s="13"/>
      <c r="G35" s="13"/>
      <c r="H35" s="13"/>
      <c r="I35" s="8" t="s">
        <v>665</v>
      </c>
      <c r="J35" s="8" t="s">
        <v>666</v>
      </c>
      <c r="K35" s="2" t="s">
        <v>52</v>
      </c>
      <c r="L35" s="2" t="s">
        <v>52</v>
      </c>
      <c r="M35" s="2" t="s">
        <v>666</v>
      </c>
      <c r="N35" s="2" t="s">
        <v>52</v>
      </c>
    </row>
    <row r="36" spans="1:14" ht="30" customHeight="1">
      <c r="A36" s="8" t="s">
        <v>319</v>
      </c>
      <c r="B36" s="8" t="s">
        <v>316</v>
      </c>
      <c r="C36" s="8" t="s">
        <v>317</v>
      </c>
      <c r="D36" s="8" t="s">
        <v>318</v>
      </c>
      <c r="E36" s="13"/>
      <c r="F36" s="13"/>
      <c r="G36" s="13"/>
      <c r="H36" s="13"/>
      <c r="I36" s="8" t="s">
        <v>670</v>
      </c>
      <c r="J36" s="8" t="s">
        <v>52</v>
      </c>
      <c r="K36" s="2" t="s">
        <v>52</v>
      </c>
      <c r="L36" s="2" t="s">
        <v>52</v>
      </c>
      <c r="M36" s="2" t="s">
        <v>52</v>
      </c>
      <c r="N36" s="2" t="s">
        <v>52</v>
      </c>
    </row>
    <row r="37" spans="1:14" ht="30" customHeight="1">
      <c r="A37" s="8" t="s">
        <v>323</v>
      </c>
      <c r="B37" s="8" t="s">
        <v>321</v>
      </c>
      <c r="C37" s="8" t="s">
        <v>322</v>
      </c>
      <c r="D37" s="8" t="s">
        <v>60</v>
      </c>
      <c r="E37" s="13"/>
      <c r="F37" s="13"/>
      <c r="G37" s="13"/>
      <c r="H37" s="13"/>
      <c r="I37" s="8" t="s">
        <v>673</v>
      </c>
      <c r="J37" s="8" t="s">
        <v>674</v>
      </c>
      <c r="K37" s="2" t="s">
        <v>52</v>
      </c>
      <c r="L37" s="2" t="s">
        <v>52</v>
      </c>
      <c r="M37" s="2" t="s">
        <v>674</v>
      </c>
      <c r="N37" s="2" t="s">
        <v>52</v>
      </c>
    </row>
    <row r="38" spans="1:14" ht="30" customHeight="1">
      <c r="A38" s="8" t="s">
        <v>329</v>
      </c>
      <c r="B38" s="8" t="s">
        <v>327</v>
      </c>
      <c r="C38" s="8" t="s">
        <v>328</v>
      </c>
      <c r="D38" s="8" t="s">
        <v>74</v>
      </c>
      <c r="E38" s="13"/>
      <c r="F38" s="13"/>
      <c r="G38" s="13"/>
      <c r="H38" s="13"/>
      <c r="I38" s="8" t="s">
        <v>677</v>
      </c>
      <c r="J38" s="8" t="s">
        <v>52</v>
      </c>
      <c r="K38" s="2" t="s">
        <v>52</v>
      </c>
      <c r="L38" s="2" t="s">
        <v>52</v>
      </c>
      <c r="M38" s="2" t="s">
        <v>52</v>
      </c>
      <c r="N38" s="2" t="s">
        <v>52</v>
      </c>
    </row>
    <row r="39" spans="1:14" ht="30" customHeight="1">
      <c r="A39" s="8" t="s">
        <v>333</v>
      </c>
      <c r="B39" s="8" t="s">
        <v>331</v>
      </c>
      <c r="C39" s="8" t="s">
        <v>332</v>
      </c>
      <c r="D39" s="8" t="s">
        <v>74</v>
      </c>
      <c r="E39" s="13"/>
      <c r="F39" s="13"/>
      <c r="G39" s="13"/>
      <c r="H39" s="13"/>
      <c r="I39" s="8" t="s">
        <v>684</v>
      </c>
      <c r="J39" s="8" t="s">
        <v>685</v>
      </c>
      <c r="K39" s="2" t="s">
        <v>52</v>
      </c>
      <c r="L39" s="2" t="s">
        <v>52</v>
      </c>
      <c r="M39" s="2" t="s">
        <v>685</v>
      </c>
      <c r="N39" s="2" t="s">
        <v>52</v>
      </c>
    </row>
    <row r="40" spans="1:14" ht="30" customHeight="1">
      <c r="A40" s="8" t="s">
        <v>337</v>
      </c>
      <c r="B40" s="8" t="s">
        <v>335</v>
      </c>
      <c r="C40" s="8" t="s">
        <v>336</v>
      </c>
      <c r="D40" s="8" t="s">
        <v>74</v>
      </c>
      <c r="E40" s="13"/>
      <c r="F40" s="13"/>
      <c r="G40" s="13"/>
      <c r="H40" s="13"/>
      <c r="I40" s="8" t="s">
        <v>689</v>
      </c>
      <c r="J40" s="8" t="s">
        <v>690</v>
      </c>
      <c r="K40" s="2" t="s">
        <v>52</v>
      </c>
      <c r="L40" s="2" t="s">
        <v>52</v>
      </c>
      <c r="M40" s="2" t="s">
        <v>690</v>
      </c>
      <c r="N40" s="2" t="s">
        <v>52</v>
      </c>
    </row>
    <row r="41" spans="1:14" ht="30" customHeight="1">
      <c r="A41" s="8" t="s">
        <v>341</v>
      </c>
      <c r="B41" s="8" t="s">
        <v>339</v>
      </c>
      <c r="C41" s="8" t="s">
        <v>340</v>
      </c>
      <c r="D41" s="8" t="s">
        <v>60</v>
      </c>
      <c r="E41" s="13"/>
      <c r="F41" s="13"/>
      <c r="G41" s="13"/>
      <c r="H41" s="13"/>
      <c r="I41" s="8" t="s">
        <v>693</v>
      </c>
      <c r="J41" s="8" t="s">
        <v>694</v>
      </c>
      <c r="K41" s="2" t="s">
        <v>52</v>
      </c>
      <c r="L41" s="2" t="s">
        <v>52</v>
      </c>
      <c r="M41" s="2" t="s">
        <v>694</v>
      </c>
      <c r="N41" s="2" t="s">
        <v>52</v>
      </c>
    </row>
    <row r="42" spans="1:14" ht="30" customHeight="1">
      <c r="A42" s="8" t="s">
        <v>345</v>
      </c>
      <c r="B42" s="8" t="s">
        <v>343</v>
      </c>
      <c r="C42" s="8" t="s">
        <v>344</v>
      </c>
      <c r="D42" s="8" t="s">
        <v>263</v>
      </c>
      <c r="E42" s="13"/>
      <c r="F42" s="13"/>
      <c r="G42" s="13"/>
      <c r="H42" s="13"/>
      <c r="I42" s="8" t="s">
        <v>695</v>
      </c>
      <c r="J42" s="8" t="s">
        <v>52</v>
      </c>
      <c r="K42" s="2" t="s">
        <v>52</v>
      </c>
      <c r="L42" s="2" t="s">
        <v>52</v>
      </c>
      <c r="M42" s="2" t="s">
        <v>52</v>
      </c>
      <c r="N42" s="2" t="s">
        <v>52</v>
      </c>
    </row>
    <row r="43" spans="1:14" ht="30" customHeight="1">
      <c r="A43" s="8" t="s">
        <v>349</v>
      </c>
      <c r="B43" s="8" t="s">
        <v>347</v>
      </c>
      <c r="C43" s="8" t="s">
        <v>348</v>
      </c>
      <c r="D43" s="8" t="s">
        <v>263</v>
      </c>
      <c r="E43" s="13"/>
      <c r="F43" s="13"/>
      <c r="G43" s="13"/>
      <c r="H43" s="13"/>
      <c r="I43" s="8" t="s">
        <v>701</v>
      </c>
      <c r="J43" s="8" t="s">
        <v>52</v>
      </c>
      <c r="K43" s="2" t="s">
        <v>52</v>
      </c>
      <c r="L43" s="2" t="s">
        <v>52</v>
      </c>
      <c r="M43" s="2" t="s">
        <v>52</v>
      </c>
      <c r="N43" s="2" t="s">
        <v>52</v>
      </c>
    </row>
    <row r="44" spans="1:14" ht="30" customHeight="1">
      <c r="A44" s="8" t="s">
        <v>353</v>
      </c>
      <c r="B44" s="8" t="s">
        <v>351</v>
      </c>
      <c r="C44" s="8" t="s">
        <v>352</v>
      </c>
      <c r="D44" s="8" t="s">
        <v>263</v>
      </c>
      <c r="E44" s="13"/>
      <c r="F44" s="13"/>
      <c r="G44" s="13"/>
      <c r="H44" s="13"/>
      <c r="I44" s="8" t="s">
        <v>708</v>
      </c>
      <c r="J44" s="8" t="s">
        <v>709</v>
      </c>
      <c r="K44" s="2" t="s">
        <v>52</v>
      </c>
      <c r="L44" s="2" t="s">
        <v>52</v>
      </c>
      <c r="M44" s="2" t="s">
        <v>709</v>
      </c>
      <c r="N44" s="2" t="s">
        <v>52</v>
      </c>
    </row>
    <row r="45" spans="1:14" ht="30" customHeight="1">
      <c r="A45" s="8" t="s">
        <v>357</v>
      </c>
      <c r="B45" s="8" t="s">
        <v>355</v>
      </c>
      <c r="C45" s="8" t="s">
        <v>356</v>
      </c>
      <c r="D45" s="8" t="s">
        <v>263</v>
      </c>
      <c r="E45" s="13"/>
      <c r="F45" s="13"/>
      <c r="G45" s="13"/>
      <c r="H45" s="13"/>
      <c r="I45" s="8" t="s">
        <v>712</v>
      </c>
      <c r="J45" s="8" t="s">
        <v>52</v>
      </c>
      <c r="K45" s="2" t="s">
        <v>52</v>
      </c>
      <c r="L45" s="2" t="s">
        <v>52</v>
      </c>
      <c r="M45" s="2" t="s">
        <v>52</v>
      </c>
      <c r="N45" s="2" t="s">
        <v>52</v>
      </c>
    </row>
    <row r="46" spans="1:14" ht="30" customHeight="1">
      <c r="A46" s="8" t="s">
        <v>360</v>
      </c>
      <c r="B46" s="8" t="s">
        <v>355</v>
      </c>
      <c r="C46" s="8" t="s">
        <v>359</v>
      </c>
      <c r="D46" s="8" t="s">
        <v>263</v>
      </c>
      <c r="E46" s="13"/>
      <c r="F46" s="13"/>
      <c r="G46" s="13"/>
      <c r="H46" s="13"/>
      <c r="I46" s="8" t="s">
        <v>717</v>
      </c>
      <c r="J46" s="8" t="s">
        <v>52</v>
      </c>
      <c r="K46" s="2" t="s">
        <v>52</v>
      </c>
      <c r="L46" s="2" t="s">
        <v>52</v>
      </c>
      <c r="M46" s="2" t="s">
        <v>52</v>
      </c>
      <c r="N46" s="2" t="s">
        <v>52</v>
      </c>
    </row>
    <row r="47" spans="1:14" ht="30" customHeight="1">
      <c r="A47" s="8" t="s">
        <v>364</v>
      </c>
      <c r="B47" s="8" t="s">
        <v>362</v>
      </c>
      <c r="C47" s="8" t="s">
        <v>363</v>
      </c>
      <c r="D47" s="8" t="s">
        <v>74</v>
      </c>
      <c r="E47" s="13"/>
      <c r="F47" s="13"/>
      <c r="G47" s="13"/>
      <c r="H47" s="13"/>
      <c r="I47" s="8" t="s">
        <v>718</v>
      </c>
      <c r="J47" s="8" t="s">
        <v>52</v>
      </c>
      <c r="K47" s="2" t="s">
        <v>52</v>
      </c>
      <c r="L47" s="2" t="s">
        <v>52</v>
      </c>
      <c r="M47" s="2" t="s">
        <v>52</v>
      </c>
      <c r="N47" s="2" t="s">
        <v>52</v>
      </c>
    </row>
    <row r="48" spans="1:14" ht="30" customHeight="1">
      <c r="A48" s="8" t="s">
        <v>367</v>
      </c>
      <c r="B48" s="8" t="s">
        <v>355</v>
      </c>
      <c r="C48" s="8" t="s">
        <v>366</v>
      </c>
      <c r="D48" s="8" t="s">
        <v>74</v>
      </c>
      <c r="E48" s="13"/>
      <c r="F48" s="13"/>
      <c r="G48" s="13"/>
      <c r="H48" s="13"/>
      <c r="I48" s="8" t="s">
        <v>719</v>
      </c>
      <c r="J48" s="8" t="s">
        <v>52</v>
      </c>
      <c r="K48" s="2" t="s">
        <v>52</v>
      </c>
      <c r="L48" s="2" t="s">
        <v>52</v>
      </c>
      <c r="M48" s="2" t="s">
        <v>52</v>
      </c>
      <c r="N48" s="2" t="s">
        <v>52</v>
      </c>
    </row>
    <row r="49" spans="1:14" ht="30" customHeight="1">
      <c r="A49" s="8" t="s">
        <v>370</v>
      </c>
      <c r="B49" s="8" t="s">
        <v>355</v>
      </c>
      <c r="C49" s="8" t="s">
        <v>369</v>
      </c>
      <c r="D49" s="8" t="s">
        <v>74</v>
      </c>
      <c r="E49" s="13"/>
      <c r="F49" s="13"/>
      <c r="G49" s="13"/>
      <c r="H49" s="13"/>
      <c r="I49" s="8" t="s">
        <v>720</v>
      </c>
      <c r="J49" s="8" t="s">
        <v>52</v>
      </c>
      <c r="K49" s="2" t="s">
        <v>52</v>
      </c>
      <c r="L49" s="2" t="s">
        <v>52</v>
      </c>
      <c r="M49" s="2" t="s">
        <v>52</v>
      </c>
      <c r="N49" s="2" t="s">
        <v>52</v>
      </c>
    </row>
    <row r="50" spans="1:14" ht="30" customHeight="1">
      <c r="A50" s="8" t="s">
        <v>372</v>
      </c>
      <c r="B50" s="8" t="s">
        <v>355</v>
      </c>
      <c r="C50" s="8" t="s">
        <v>363</v>
      </c>
      <c r="D50" s="8" t="s">
        <v>74</v>
      </c>
      <c r="E50" s="13"/>
      <c r="F50" s="13"/>
      <c r="G50" s="13"/>
      <c r="H50" s="13"/>
      <c r="I50" s="8" t="s">
        <v>721</v>
      </c>
      <c r="J50" s="8" t="s">
        <v>52</v>
      </c>
      <c r="K50" s="2" t="s">
        <v>52</v>
      </c>
      <c r="L50" s="2" t="s">
        <v>52</v>
      </c>
      <c r="M50" s="2" t="s">
        <v>52</v>
      </c>
      <c r="N50" s="2" t="s">
        <v>52</v>
      </c>
    </row>
    <row r="51" spans="1:14" ht="30" customHeight="1">
      <c r="A51" s="8" t="s">
        <v>378</v>
      </c>
      <c r="B51" s="8" t="s">
        <v>376</v>
      </c>
      <c r="C51" s="8" t="s">
        <v>377</v>
      </c>
      <c r="D51" s="8" t="s">
        <v>74</v>
      </c>
      <c r="E51" s="13"/>
      <c r="F51" s="13"/>
      <c r="G51" s="13"/>
      <c r="H51" s="13"/>
      <c r="I51" s="8" t="s">
        <v>722</v>
      </c>
      <c r="J51" s="8" t="s">
        <v>723</v>
      </c>
      <c r="K51" s="2" t="s">
        <v>52</v>
      </c>
      <c r="L51" s="2" t="s">
        <v>52</v>
      </c>
      <c r="M51" s="2" t="s">
        <v>723</v>
      </c>
      <c r="N51" s="2" t="s">
        <v>52</v>
      </c>
    </row>
    <row r="52" spans="1:14" ht="30" customHeight="1">
      <c r="A52" s="8" t="s">
        <v>382</v>
      </c>
      <c r="B52" s="8" t="s">
        <v>380</v>
      </c>
      <c r="C52" s="8" t="s">
        <v>381</v>
      </c>
      <c r="D52" s="8" t="s">
        <v>263</v>
      </c>
      <c r="E52" s="13"/>
      <c r="F52" s="13"/>
      <c r="G52" s="13"/>
      <c r="H52" s="13"/>
      <c r="I52" s="8" t="s">
        <v>730</v>
      </c>
      <c r="J52" s="8" t="s">
        <v>731</v>
      </c>
      <c r="K52" s="2" t="s">
        <v>52</v>
      </c>
      <c r="L52" s="2" t="s">
        <v>52</v>
      </c>
      <c r="M52" s="2" t="s">
        <v>731</v>
      </c>
      <c r="N52" s="2" t="s">
        <v>52</v>
      </c>
    </row>
    <row r="53" spans="1:14" ht="30" customHeight="1">
      <c r="A53" s="8" t="s">
        <v>386</v>
      </c>
      <c r="B53" s="8" t="s">
        <v>384</v>
      </c>
      <c r="C53" s="8" t="s">
        <v>385</v>
      </c>
      <c r="D53" s="8" t="s">
        <v>74</v>
      </c>
      <c r="E53" s="13"/>
      <c r="F53" s="13"/>
      <c r="G53" s="13"/>
      <c r="H53" s="13"/>
      <c r="I53" s="8" t="s">
        <v>732</v>
      </c>
      <c r="J53" s="8" t="s">
        <v>733</v>
      </c>
      <c r="K53" s="2" t="s">
        <v>52</v>
      </c>
      <c r="L53" s="2" t="s">
        <v>52</v>
      </c>
      <c r="M53" s="2" t="s">
        <v>733</v>
      </c>
      <c r="N53" s="2" t="s">
        <v>52</v>
      </c>
    </row>
    <row r="54" spans="1:14" ht="30" customHeight="1">
      <c r="A54" s="8" t="s">
        <v>390</v>
      </c>
      <c r="B54" s="8" t="s">
        <v>388</v>
      </c>
      <c r="C54" s="8" t="s">
        <v>389</v>
      </c>
      <c r="D54" s="8" t="s">
        <v>74</v>
      </c>
      <c r="E54" s="13"/>
      <c r="F54" s="13"/>
      <c r="G54" s="13"/>
      <c r="H54" s="13"/>
      <c r="I54" s="8" t="s">
        <v>742</v>
      </c>
      <c r="J54" s="8" t="s">
        <v>743</v>
      </c>
      <c r="K54" s="2" t="s">
        <v>52</v>
      </c>
      <c r="L54" s="2" t="s">
        <v>52</v>
      </c>
      <c r="M54" s="2" t="s">
        <v>743</v>
      </c>
      <c r="N54" s="2" t="s">
        <v>52</v>
      </c>
    </row>
    <row r="55" spans="1:14" ht="30" customHeight="1">
      <c r="A55" s="8" t="s">
        <v>396</v>
      </c>
      <c r="B55" s="8" t="s">
        <v>394</v>
      </c>
      <c r="C55" s="8" t="s">
        <v>395</v>
      </c>
      <c r="D55" s="8" t="s">
        <v>318</v>
      </c>
      <c r="E55" s="13"/>
      <c r="F55" s="13"/>
      <c r="G55" s="13"/>
      <c r="H55" s="13"/>
      <c r="I55" s="8" t="s">
        <v>749</v>
      </c>
      <c r="J55" s="8" t="s">
        <v>52</v>
      </c>
      <c r="K55" s="2" t="s">
        <v>52</v>
      </c>
      <c r="L55" s="2" t="s">
        <v>52</v>
      </c>
      <c r="M55" s="2" t="s">
        <v>52</v>
      </c>
      <c r="N55" s="2" t="s">
        <v>52</v>
      </c>
    </row>
    <row r="56" spans="1:14" ht="30" customHeight="1">
      <c r="A56" s="8" t="s">
        <v>400</v>
      </c>
      <c r="B56" s="8" t="s">
        <v>398</v>
      </c>
      <c r="C56" s="8" t="s">
        <v>399</v>
      </c>
      <c r="D56" s="8" t="s">
        <v>318</v>
      </c>
      <c r="E56" s="13"/>
      <c r="F56" s="13"/>
      <c r="G56" s="13"/>
      <c r="H56" s="13"/>
      <c r="I56" s="8" t="s">
        <v>750</v>
      </c>
      <c r="J56" s="8" t="s">
        <v>52</v>
      </c>
      <c r="K56" s="2" t="s">
        <v>52</v>
      </c>
      <c r="L56" s="2" t="s">
        <v>52</v>
      </c>
      <c r="M56" s="2" t="s">
        <v>52</v>
      </c>
      <c r="N56" s="2" t="s">
        <v>52</v>
      </c>
    </row>
    <row r="57" spans="1:14" ht="30" customHeight="1">
      <c r="A57" s="8" t="s">
        <v>404</v>
      </c>
      <c r="B57" s="8" t="s">
        <v>402</v>
      </c>
      <c r="C57" s="8" t="s">
        <v>403</v>
      </c>
      <c r="D57" s="8" t="s">
        <v>318</v>
      </c>
      <c r="E57" s="13"/>
      <c r="F57" s="13"/>
      <c r="G57" s="13"/>
      <c r="H57" s="13"/>
      <c r="I57" s="8" t="s">
        <v>751</v>
      </c>
      <c r="J57" s="8" t="s">
        <v>52</v>
      </c>
      <c r="K57" s="2" t="s">
        <v>52</v>
      </c>
      <c r="L57" s="2" t="s">
        <v>52</v>
      </c>
      <c r="M57" s="2" t="s">
        <v>52</v>
      </c>
      <c r="N57" s="2" t="s">
        <v>52</v>
      </c>
    </row>
    <row r="58" spans="1:14" ht="30" customHeight="1">
      <c r="A58" s="8" t="s">
        <v>408</v>
      </c>
      <c r="B58" s="8" t="s">
        <v>406</v>
      </c>
      <c r="C58" s="8" t="s">
        <v>407</v>
      </c>
      <c r="D58" s="8" t="s">
        <v>318</v>
      </c>
      <c r="E58" s="13"/>
      <c r="F58" s="13"/>
      <c r="G58" s="13"/>
      <c r="H58" s="13"/>
      <c r="I58" s="8" t="s">
        <v>752</v>
      </c>
      <c r="J58" s="8" t="s">
        <v>52</v>
      </c>
      <c r="K58" s="2" t="s">
        <v>52</v>
      </c>
      <c r="L58" s="2" t="s">
        <v>52</v>
      </c>
      <c r="M58" s="2" t="s">
        <v>52</v>
      </c>
      <c r="N58" s="2" t="s">
        <v>52</v>
      </c>
    </row>
    <row r="59" spans="1:14" ht="30" customHeight="1">
      <c r="A59" s="8" t="s">
        <v>412</v>
      </c>
      <c r="B59" s="8" t="s">
        <v>410</v>
      </c>
      <c r="C59" s="8" t="s">
        <v>411</v>
      </c>
      <c r="D59" s="8" t="s">
        <v>318</v>
      </c>
      <c r="E59" s="13"/>
      <c r="F59" s="13"/>
      <c r="G59" s="13"/>
      <c r="H59" s="13"/>
      <c r="I59" s="8" t="s">
        <v>753</v>
      </c>
      <c r="J59" s="8" t="s">
        <v>52</v>
      </c>
      <c r="K59" s="2" t="s">
        <v>52</v>
      </c>
      <c r="L59" s="2" t="s">
        <v>52</v>
      </c>
      <c r="M59" s="2" t="s">
        <v>52</v>
      </c>
      <c r="N59" s="2" t="s">
        <v>52</v>
      </c>
    </row>
    <row r="60" spans="1:14" ht="30" customHeight="1">
      <c r="A60" s="8" t="s">
        <v>416</v>
      </c>
      <c r="B60" s="8" t="s">
        <v>414</v>
      </c>
      <c r="C60" s="8" t="s">
        <v>415</v>
      </c>
      <c r="D60" s="8" t="s">
        <v>318</v>
      </c>
      <c r="E60" s="13"/>
      <c r="F60" s="13"/>
      <c r="G60" s="13"/>
      <c r="H60" s="13"/>
      <c r="I60" s="8" t="s">
        <v>754</v>
      </c>
      <c r="J60" s="8" t="s">
        <v>52</v>
      </c>
      <c r="K60" s="2" t="s">
        <v>52</v>
      </c>
      <c r="L60" s="2" t="s">
        <v>52</v>
      </c>
      <c r="M60" s="2" t="s">
        <v>52</v>
      </c>
      <c r="N60" s="2" t="s">
        <v>52</v>
      </c>
    </row>
    <row r="61" spans="1:14" ht="30" customHeight="1">
      <c r="A61" s="8" t="s">
        <v>424</v>
      </c>
      <c r="B61" s="8" t="s">
        <v>422</v>
      </c>
      <c r="C61" s="8" t="s">
        <v>423</v>
      </c>
      <c r="D61" s="8" t="s">
        <v>60</v>
      </c>
      <c r="E61" s="13"/>
      <c r="F61" s="13"/>
      <c r="G61" s="13"/>
      <c r="H61" s="13"/>
      <c r="I61" s="8" t="s">
        <v>755</v>
      </c>
      <c r="J61" s="8" t="s">
        <v>756</v>
      </c>
      <c r="K61" s="2" t="s">
        <v>52</v>
      </c>
      <c r="L61" s="2" t="s">
        <v>52</v>
      </c>
      <c r="M61" s="2" t="s">
        <v>756</v>
      </c>
      <c r="N61" s="2" t="s">
        <v>52</v>
      </c>
    </row>
    <row r="62" spans="1:14" ht="30" customHeight="1">
      <c r="A62" s="8" t="s">
        <v>440</v>
      </c>
      <c r="B62" s="8" t="s">
        <v>438</v>
      </c>
      <c r="C62" s="8" t="s">
        <v>439</v>
      </c>
      <c r="D62" s="8" t="s">
        <v>74</v>
      </c>
      <c r="E62" s="13"/>
      <c r="F62" s="13"/>
      <c r="G62" s="13"/>
      <c r="H62" s="13"/>
      <c r="I62" s="8" t="s">
        <v>757</v>
      </c>
      <c r="J62" s="8" t="s">
        <v>758</v>
      </c>
      <c r="K62" s="2" t="s">
        <v>52</v>
      </c>
      <c r="L62" s="2" t="s">
        <v>52</v>
      </c>
      <c r="M62" s="2" t="s">
        <v>758</v>
      </c>
      <c r="N62" s="2" t="s">
        <v>52</v>
      </c>
    </row>
    <row r="63" spans="1:14" ht="30" customHeight="1">
      <c r="A63" s="8" t="s">
        <v>444</v>
      </c>
      <c r="B63" s="8" t="s">
        <v>442</v>
      </c>
      <c r="C63" s="8" t="s">
        <v>443</v>
      </c>
      <c r="D63" s="8" t="s">
        <v>263</v>
      </c>
      <c r="E63" s="13"/>
      <c r="F63" s="13"/>
      <c r="G63" s="13"/>
      <c r="H63" s="13"/>
      <c r="I63" s="8" t="s">
        <v>759</v>
      </c>
      <c r="J63" s="8" t="s">
        <v>662</v>
      </c>
      <c r="K63" s="2" t="s">
        <v>52</v>
      </c>
      <c r="L63" s="2" t="s">
        <v>52</v>
      </c>
      <c r="M63" s="2" t="s">
        <v>662</v>
      </c>
      <c r="N63" s="2" t="s">
        <v>52</v>
      </c>
    </row>
    <row r="64" spans="1:14" ht="30" customHeight="1">
      <c r="A64" s="8" t="s">
        <v>454</v>
      </c>
      <c r="B64" s="8" t="s">
        <v>452</v>
      </c>
      <c r="C64" s="8" t="s">
        <v>453</v>
      </c>
      <c r="D64" s="8" t="s">
        <v>74</v>
      </c>
      <c r="E64" s="13"/>
      <c r="F64" s="13"/>
      <c r="G64" s="13"/>
      <c r="H64" s="13"/>
      <c r="I64" s="8" t="s">
        <v>760</v>
      </c>
      <c r="J64" s="8" t="s">
        <v>761</v>
      </c>
      <c r="K64" s="2" t="s">
        <v>52</v>
      </c>
      <c r="L64" s="2" t="s">
        <v>52</v>
      </c>
      <c r="M64" s="2" t="s">
        <v>761</v>
      </c>
      <c r="N64" s="2" t="s">
        <v>52</v>
      </c>
    </row>
    <row r="65" spans="1:14" ht="30" customHeight="1">
      <c r="A65" s="8" t="s">
        <v>458</v>
      </c>
      <c r="B65" s="8" t="s">
        <v>456</v>
      </c>
      <c r="C65" s="8" t="s">
        <v>457</v>
      </c>
      <c r="D65" s="8" t="s">
        <v>74</v>
      </c>
      <c r="E65" s="13"/>
      <c r="F65" s="13"/>
      <c r="G65" s="13"/>
      <c r="H65" s="13"/>
      <c r="I65" s="8" t="s">
        <v>765</v>
      </c>
      <c r="J65" s="8" t="s">
        <v>766</v>
      </c>
      <c r="K65" s="2" t="s">
        <v>52</v>
      </c>
      <c r="L65" s="2" t="s">
        <v>52</v>
      </c>
      <c r="M65" s="2" t="s">
        <v>766</v>
      </c>
      <c r="N65" s="2" t="s">
        <v>52</v>
      </c>
    </row>
    <row r="66" spans="1:14" ht="30" customHeight="1">
      <c r="A66" s="8" t="s">
        <v>462</v>
      </c>
      <c r="B66" s="8" t="s">
        <v>460</v>
      </c>
      <c r="C66" s="8" t="s">
        <v>461</v>
      </c>
      <c r="D66" s="8" t="s">
        <v>74</v>
      </c>
      <c r="E66" s="13"/>
      <c r="F66" s="13"/>
      <c r="G66" s="13"/>
      <c r="H66" s="13"/>
      <c r="I66" s="8" t="s">
        <v>767</v>
      </c>
      <c r="J66" s="8" t="s">
        <v>768</v>
      </c>
      <c r="K66" s="2" t="s">
        <v>52</v>
      </c>
      <c r="L66" s="2" t="s">
        <v>52</v>
      </c>
      <c r="M66" s="2" t="s">
        <v>768</v>
      </c>
      <c r="N66" s="2" t="s">
        <v>52</v>
      </c>
    </row>
    <row r="67" spans="1:14" ht="30" customHeight="1">
      <c r="A67" s="8" t="s">
        <v>466</v>
      </c>
      <c r="B67" s="8" t="s">
        <v>464</v>
      </c>
      <c r="C67" s="8" t="s">
        <v>465</v>
      </c>
      <c r="D67" s="8" t="s">
        <v>74</v>
      </c>
      <c r="E67" s="13"/>
      <c r="F67" s="13"/>
      <c r="G67" s="13"/>
      <c r="H67" s="13"/>
      <c r="I67" s="8" t="s">
        <v>772</v>
      </c>
      <c r="J67" s="8" t="s">
        <v>773</v>
      </c>
      <c r="K67" s="2" t="s">
        <v>52</v>
      </c>
      <c r="L67" s="2" t="s">
        <v>52</v>
      </c>
      <c r="M67" s="2" t="s">
        <v>773</v>
      </c>
      <c r="N67" s="2" t="s">
        <v>52</v>
      </c>
    </row>
    <row r="68" spans="1:14" ht="30" customHeight="1">
      <c r="A68" s="8" t="s">
        <v>470</v>
      </c>
      <c r="B68" s="8" t="s">
        <v>468</v>
      </c>
      <c r="C68" s="8" t="s">
        <v>469</v>
      </c>
      <c r="D68" s="8" t="s">
        <v>74</v>
      </c>
      <c r="E68" s="13"/>
      <c r="F68" s="13"/>
      <c r="G68" s="13"/>
      <c r="H68" s="13"/>
      <c r="I68" s="8" t="s">
        <v>777</v>
      </c>
      <c r="J68" s="8" t="s">
        <v>773</v>
      </c>
      <c r="K68" s="2" t="s">
        <v>52</v>
      </c>
      <c r="L68" s="2" t="s">
        <v>52</v>
      </c>
      <c r="M68" s="2" t="s">
        <v>773</v>
      </c>
      <c r="N68" s="2" t="s">
        <v>52</v>
      </c>
    </row>
    <row r="69" spans="1:14" ht="30" customHeight="1">
      <c r="A69" s="8" t="s">
        <v>484</v>
      </c>
      <c r="B69" s="8" t="s">
        <v>482</v>
      </c>
      <c r="C69" s="8" t="s">
        <v>483</v>
      </c>
      <c r="D69" s="8" t="s">
        <v>74</v>
      </c>
      <c r="E69" s="13"/>
      <c r="F69" s="13"/>
      <c r="G69" s="13"/>
      <c r="H69" s="13"/>
      <c r="I69" s="8" t="s">
        <v>781</v>
      </c>
      <c r="J69" s="8" t="s">
        <v>52</v>
      </c>
      <c r="K69" s="2" t="s">
        <v>52</v>
      </c>
      <c r="L69" s="2" t="s">
        <v>52</v>
      </c>
      <c r="M69" s="2" t="s">
        <v>52</v>
      </c>
      <c r="N69" s="2" t="s">
        <v>52</v>
      </c>
    </row>
    <row r="70" spans="1:14" ht="30" customHeight="1">
      <c r="A70" s="8" t="s">
        <v>488</v>
      </c>
      <c r="B70" s="8" t="s">
        <v>486</v>
      </c>
      <c r="C70" s="8" t="s">
        <v>487</v>
      </c>
      <c r="D70" s="8" t="s">
        <v>60</v>
      </c>
      <c r="E70" s="13"/>
      <c r="F70" s="13"/>
      <c r="G70" s="13"/>
      <c r="H70" s="13"/>
      <c r="I70" s="8" t="s">
        <v>782</v>
      </c>
      <c r="J70" s="8" t="s">
        <v>52</v>
      </c>
      <c r="K70" s="2" t="s">
        <v>52</v>
      </c>
      <c r="L70" s="2" t="s">
        <v>52</v>
      </c>
      <c r="M70" s="2" t="s">
        <v>52</v>
      </c>
      <c r="N70" s="2" t="s">
        <v>52</v>
      </c>
    </row>
    <row r="71" spans="1:14" ht="30" customHeight="1">
      <c r="A71" s="8" t="s">
        <v>492</v>
      </c>
      <c r="B71" s="8" t="s">
        <v>490</v>
      </c>
      <c r="C71" s="8" t="s">
        <v>491</v>
      </c>
      <c r="D71" s="8" t="s">
        <v>263</v>
      </c>
      <c r="E71" s="13"/>
      <c r="F71" s="13"/>
      <c r="G71" s="13"/>
      <c r="H71" s="13"/>
      <c r="I71" s="8" t="s">
        <v>783</v>
      </c>
      <c r="J71" s="8" t="s">
        <v>52</v>
      </c>
      <c r="K71" s="2" t="s">
        <v>52</v>
      </c>
      <c r="L71" s="2" t="s">
        <v>52</v>
      </c>
      <c r="M71" s="2" t="s">
        <v>52</v>
      </c>
      <c r="N71" s="2" t="s">
        <v>52</v>
      </c>
    </row>
    <row r="72" spans="1:14" ht="30" customHeight="1">
      <c r="A72" s="8" t="s">
        <v>540</v>
      </c>
      <c r="B72" s="8" t="s">
        <v>538</v>
      </c>
      <c r="C72" s="8" t="s">
        <v>539</v>
      </c>
      <c r="D72" s="8" t="s">
        <v>60</v>
      </c>
      <c r="E72" s="13"/>
      <c r="F72" s="13"/>
      <c r="G72" s="13"/>
      <c r="H72" s="13"/>
      <c r="I72" s="8" t="s">
        <v>784</v>
      </c>
      <c r="J72" s="8" t="s">
        <v>537</v>
      </c>
      <c r="K72" s="2" t="s">
        <v>52</v>
      </c>
      <c r="L72" s="2" t="s">
        <v>52</v>
      </c>
      <c r="M72" s="2" t="s">
        <v>537</v>
      </c>
      <c r="N72" s="2" t="s">
        <v>52</v>
      </c>
    </row>
    <row r="73" spans="1:14" ht="30" customHeight="1">
      <c r="A73" s="8" t="s">
        <v>542</v>
      </c>
      <c r="B73" s="8" t="s">
        <v>541</v>
      </c>
      <c r="C73" s="8" t="s">
        <v>539</v>
      </c>
      <c r="D73" s="8" t="s">
        <v>60</v>
      </c>
      <c r="E73" s="13"/>
      <c r="F73" s="13"/>
      <c r="G73" s="13"/>
      <c r="H73" s="13"/>
      <c r="I73" s="8" t="s">
        <v>787</v>
      </c>
      <c r="J73" s="8" t="s">
        <v>537</v>
      </c>
      <c r="K73" s="2" t="s">
        <v>52</v>
      </c>
      <c r="L73" s="2" t="s">
        <v>52</v>
      </c>
      <c r="M73" s="2" t="s">
        <v>537</v>
      </c>
      <c r="N73" s="2" t="s">
        <v>52</v>
      </c>
    </row>
    <row r="74" spans="1:14" ht="30" customHeight="1">
      <c r="A74" s="8" t="s">
        <v>786</v>
      </c>
      <c r="B74" s="8" t="s">
        <v>619</v>
      </c>
      <c r="C74" s="8" t="s">
        <v>785</v>
      </c>
      <c r="D74" s="8" t="s">
        <v>569</v>
      </c>
      <c r="E74" s="13"/>
      <c r="F74" s="13"/>
      <c r="G74" s="13"/>
      <c r="H74" s="13"/>
      <c r="I74" s="8" t="s">
        <v>788</v>
      </c>
      <c r="J74" s="8" t="s">
        <v>789</v>
      </c>
      <c r="K74" s="2" t="s">
        <v>790</v>
      </c>
      <c r="L74" s="2" t="s">
        <v>52</v>
      </c>
      <c r="M74" s="2" t="s">
        <v>789</v>
      </c>
      <c r="N74" s="2" t="s">
        <v>62</v>
      </c>
    </row>
    <row r="75" spans="1:14" ht="30" customHeight="1">
      <c r="A75" s="8" t="s">
        <v>550</v>
      </c>
      <c r="B75" s="8" t="s">
        <v>548</v>
      </c>
      <c r="C75" s="8" t="s">
        <v>549</v>
      </c>
      <c r="D75" s="8" t="s">
        <v>74</v>
      </c>
      <c r="E75" s="13"/>
      <c r="F75" s="13"/>
      <c r="G75" s="13"/>
      <c r="H75" s="13"/>
      <c r="I75" s="8" t="s">
        <v>791</v>
      </c>
      <c r="J75" s="8" t="s">
        <v>792</v>
      </c>
      <c r="K75" s="2" t="s">
        <v>52</v>
      </c>
      <c r="L75" s="2" t="s">
        <v>52</v>
      </c>
      <c r="M75" s="2" t="s">
        <v>792</v>
      </c>
      <c r="N75" s="2" t="s">
        <v>52</v>
      </c>
    </row>
    <row r="76" spans="1:14" ht="30" customHeight="1">
      <c r="A76" s="8" t="s">
        <v>555</v>
      </c>
      <c r="B76" s="8" t="s">
        <v>553</v>
      </c>
      <c r="C76" s="8" t="s">
        <v>554</v>
      </c>
      <c r="D76" s="8" t="s">
        <v>79</v>
      </c>
      <c r="E76" s="13"/>
      <c r="F76" s="13"/>
      <c r="G76" s="13"/>
      <c r="H76" s="13"/>
      <c r="I76" s="8" t="s">
        <v>793</v>
      </c>
      <c r="J76" s="8" t="s">
        <v>552</v>
      </c>
      <c r="K76" s="2" t="s">
        <v>52</v>
      </c>
      <c r="L76" s="2" t="s">
        <v>52</v>
      </c>
      <c r="M76" s="2" t="s">
        <v>552</v>
      </c>
      <c r="N76" s="2" t="s">
        <v>52</v>
      </c>
    </row>
    <row r="77" spans="1:14" ht="30" customHeight="1">
      <c r="A77" s="8" t="s">
        <v>794</v>
      </c>
      <c r="B77" s="8" t="s">
        <v>567</v>
      </c>
      <c r="C77" s="8" t="s">
        <v>795</v>
      </c>
      <c r="D77" s="8" t="s">
        <v>569</v>
      </c>
      <c r="E77" s="13"/>
      <c r="F77" s="13"/>
      <c r="G77" s="13"/>
      <c r="H77" s="13"/>
      <c r="I77" s="8" t="s">
        <v>796</v>
      </c>
      <c r="J77" s="8" t="s">
        <v>797</v>
      </c>
      <c r="K77" s="2" t="s">
        <v>790</v>
      </c>
      <c r="L77" s="2" t="s">
        <v>52</v>
      </c>
      <c r="M77" s="2" t="s">
        <v>797</v>
      </c>
      <c r="N77" s="2" t="s">
        <v>62</v>
      </c>
    </row>
    <row r="78" spans="1:14" ht="30" customHeight="1">
      <c r="A78" s="8" t="s">
        <v>798</v>
      </c>
      <c r="B78" s="8" t="s">
        <v>799</v>
      </c>
      <c r="C78" s="8" t="s">
        <v>800</v>
      </c>
      <c r="D78" s="8" t="s">
        <v>569</v>
      </c>
      <c r="E78" s="13"/>
      <c r="F78" s="13"/>
      <c r="G78" s="13"/>
      <c r="H78" s="13"/>
      <c r="I78" s="8" t="s">
        <v>801</v>
      </c>
      <c r="J78" s="8" t="s">
        <v>802</v>
      </c>
      <c r="K78" s="2" t="s">
        <v>790</v>
      </c>
      <c r="L78" s="2" t="s">
        <v>52</v>
      </c>
      <c r="M78" s="2" t="s">
        <v>802</v>
      </c>
      <c r="N78" s="2" t="s">
        <v>62</v>
      </c>
    </row>
    <row r="79" spans="1:14" ht="30" customHeight="1">
      <c r="A79" s="8" t="s">
        <v>803</v>
      </c>
      <c r="B79" s="8" t="s">
        <v>804</v>
      </c>
      <c r="C79" s="8" t="s">
        <v>800</v>
      </c>
      <c r="D79" s="8" t="s">
        <v>569</v>
      </c>
      <c r="E79" s="13"/>
      <c r="F79" s="13"/>
      <c r="G79" s="13"/>
      <c r="H79" s="13"/>
      <c r="I79" s="8" t="s">
        <v>805</v>
      </c>
      <c r="J79" s="8" t="s">
        <v>806</v>
      </c>
      <c r="K79" s="2" t="s">
        <v>790</v>
      </c>
      <c r="L79" s="2" t="s">
        <v>52</v>
      </c>
      <c r="M79" s="2" t="s">
        <v>806</v>
      </c>
      <c r="N79" s="2" t="s">
        <v>62</v>
      </c>
    </row>
    <row r="80" spans="1:14" ht="30" customHeight="1">
      <c r="A80" s="8" t="s">
        <v>807</v>
      </c>
      <c r="B80" s="8" t="s">
        <v>808</v>
      </c>
      <c r="C80" s="8" t="s">
        <v>809</v>
      </c>
      <c r="D80" s="8" t="s">
        <v>569</v>
      </c>
      <c r="E80" s="13"/>
      <c r="F80" s="13"/>
      <c r="G80" s="13"/>
      <c r="H80" s="13"/>
      <c r="I80" s="8" t="s">
        <v>810</v>
      </c>
      <c r="J80" s="8" t="s">
        <v>811</v>
      </c>
      <c r="K80" s="2" t="s">
        <v>790</v>
      </c>
      <c r="L80" s="2" t="s">
        <v>52</v>
      </c>
      <c r="M80" s="2" t="s">
        <v>811</v>
      </c>
      <c r="N80" s="2" t="s">
        <v>62</v>
      </c>
    </row>
    <row r="81" spans="1:14" ht="30" customHeight="1">
      <c r="A81" s="8" t="s">
        <v>570</v>
      </c>
      <c r="B81" s="8" t="s">
        <v>567</v>
      </c>
      <c r="C81" s="8" t="s">
        <v>568</v>
      </c>
      <c r="D81" s="8" t="s">
        <v>569</v>
      </c>
      <c r="E81" s="13"/>
      <c r="F81" s="13"/>
      <c r="G81" s="13"/>
      <c r="H81" s="13"/>
      <c r="I81" s="8" t="s">
        <v>812</v>
      </c>
      <c r="J81" s="8" t="s">
        <v>797</v>
      </c>
      <c r="K81" s="2" t="s">
        <v>790</v>
      </c>
      <c r="L81" s="2" t="s">
        <v>52</v>
      </c>
      <c r="M81" s="2" t="s">
        <v>797</v>
      </c>
      <c r="N81" s="2" t="s">
        <v>62</v>
      </c>
    </row>
    <row r="82" spans="1:14" ht="30" customHeight="1">
      <c r="A82" s="8" t="s">
        <v>573</v>
      </c>
      <c r="B82" s="8" t="s">
        <v>571</v>
      </c>
      <c r="C82" s="8" t="s">
        <v>572</v>
      </c>
      <c r="D82" s="8" t="s">
        <v>569</v>
      </c>
      <c r="E82" s="13"/>
      <c r="F82" s="13"/>
      <c r="G82" s="13"/>
      <c r="H82" s="13"/>
      <c r="I82" s="8" t="s">
        <v>813</v>
      </c>
      <c r="J82" s="8" t="s">
        <v>814</v>
      </c>
      <c r="K82" s="2" t="s">
        <v>790</v>
      </c>
      <c r="L82" s="2" t="s">
        <v>52</v>
      </c>
      <c r="M82" s="2" t="s">
        <v>814</v>
      </c>
      <c r="N82" s="2" t="s">
        <v>62</v>
      </c>
    </row>
    <row r="83" spans="1:14" ht="30" customHeight="1">
      <c r="A83" s="8" t="s">
        <v>578</v>
      </c>
      <c r="B83" s="8" t="s">
        <v>576</v>
      </c>
      <c r="C83" s="8" t="s">
        <v>577</v>
      </c>
      <c r="D83" s="8" t="s">
        <v>74</v>
      </c>
      <c r="E83" s="13"/>
      <c r="F83" s="13"/>
      <c r="G83" s="13"/>
      <c r="H83" s="13"/>
      <c r="I83" s="8" t="s">
        <v>815</v>
      </c>
      <c r="J83" s="8" t="s">
        <v>575</v>
      </c>
      <c r="K83" s="2" t="s">
        <v>52</v>
      </c>
      <c r="L83" s="2" t="s">
        <v>52</v>
      </c>
      <c r="M83" s="2" t="s">
        <v>575</v>
      </c>
      <c r="N83" s="2" t="s">
        <v>52</v>
      </c>
    </row>
    <row r="84" spans="1:14" ht="30" customHeight="1">
      <c r="A84" s="8" t="s">
        <v>816</v>
      </c>
      <c r="B84" s="8" t="s">
        <v>817</v>
      </c>
      <c r="C84" s="8" t="s">
        <v>818</v>
      </c>
      <c r="D84" s="8" t="s">
        <v>569</v>
      </c>
      <c r="E84" s="13"/>
      <c r="F84" s="13"/>
      <c r="G84" s="13"/>
      <c r="H84" s="13"/>
      <c r="I84" s="8" t="s">
        <v>819</v>
      </c>
      <c r="J84" s="8" t="s">
        <v>820</v>
      </c>
      <c r="K84" s="2" t="s">
        <v>790</v>
      </c>
      <c r="L84" s="2" t="s">
        <v>52</v>
      </c>
      <c r="M84" s="2" t="s">
        <v>820</v>
      </c>
      <c r="N84" s="2" t="s">
        <v>62</v>
      </c>
    </row>
    <row r="85" spans="1:14" ht="30" customHeight="1">
      <c r="A85" s="8" t="s">
        <v>583</v>
      </c>
      <c r="B85" s="8" t="s">
        <v>581</v>
      </c>
      <c r="C85" s="8" t="s">
        <v>582</v>
      </c>
      <c r="D85" s="8" t="s">
        <v>156</v>
      </c>
      <c r="E85" s="13"/>
      <c r="F85" s="13"/>
      <c r="G85" s="13"/>
      <c r="H85" s="13"/>
      <c r="I85" s="8" t="s">
        <v>821</v>
      </c>
      <c r="J85" s="8" t="s">
        <v>580</v>
      </c>
      <c r="K85" s="2" t="s">
        <v>52</v>
      </c>
      <c r="L85" s="2" t="s">
        <v>52</v>
      </c>
      <c r="M85" s="2" t="s">
        <v>580</v>
      </c>
      <c r="N85" s="2" t="s">
        <v>52</v>
      </c>
    </row>
    <row r="86" spans="1:14" ht="30" customHeight="1">
      <c r="A86" s="8" t="s">
        <v>585</v>
      </c>
      <c r="B86" s="8" t="s">
        <v>584</v>
      </c>
      <c r="C86" s="8" t="s">
        <v>582</v>
      </c>
      <c r="D86" s="8" t="s">
        <v>156</v>
      </c>
      <c r="E86" s="13"/>
      <c r="F86" s="13"/>
      <c r="G86" s="13"/>
      <c r="H86" s="13"/>
      <c r="I86" s="8" t="s">
        <v>822</v>
      </c>
      <c r="J86" s="8" t="s">
        <v>580</v>
      </c>
      <c r="K86" s="2" t="s">
        <v>52</v>
      </c>
      <c r="L86" s="2" t="s">
        <v>52</v>
      </c>
      <c r="M86" s="2" t="s">
        <v>580</v>
      </c>
      <c r="N86" s="2" t="s">
        <v>52</v>
      </c>
    </row>
    <row r="87" spans="1:14" ht="30" customHeight="1">
      <c r="A87" s="8" t="s">
        <v>589</v>
      </c>
      <c r="B87" s="8" t="s">
        <v>588</v>
      </c>
      <c r="C87" s="8" t="s">
        <v>52</v>
      </c>
      <c r="D87" s="8" t="s">
        <v>74</v>
      </c>
      <c r="E87" s="13"/>
      <c r="F87" s="13"/>
      <c r="G87" s="13"/>
      <c r="H87" s="13"/>
      <c r="I87" s="8" t="s">
        <v>823</v>
      </c>
      <c r="J87" s="8" t="s">
        <v>824</v>
      </c>
      <c r="K87" s="2" t="s">
        <v>52</v>
      </c>
      <c r="L87" s="2" t="s">
        <v>52</v>
      </c>
      <c r="M87" s="2" t="s">
        <v>824</v>
      </c>
      <c r="N87" s="2" t="s">
        <v>52</v>
      </c>
    </row>
    <row r="88" spans="1:14" ht="30" customHeight="1">
      <c r="A88" s="8" t="s">
        <v>591</v>
      </c>
      <c r="B88" s="8" t="s">
        <v>590</v>
      </c>
      <c r="C88" s="8" t="s">
        <v>173</v>
      </c>
      <c r="D88" s="8" t="s">
        <v>74</v>
      </c>
      <c r="E88" s="13"/>
      <c r="F88" s="13"/>
      <c r="G88" s="13"/>
      <c r="H88" s="13"/>
      <c r="I88" s="8" t="s">
        <v>825</v>
      </c>
      <c r="J88" s="8" t="s">
        <v>826</v>
      </c>
      <c r="K88" s="2" t="s">
        <v>52</v>
      </c>
      <c r="L88" s="2" t="s">
        <v>52</v>
      </c>
      <c r="M88" s="2" t="s">
        <v>826</v>
      </c>
      <c r="N88" s="2" t="s">
        <v>52</v>
      </c>
    </row>
    <row r="89" spans="1:14" ht="30" customHeight="1">
      <c r="A89" s="8" t="s">
        <v>596</v>
      </c>
      <c r="B89" s="8" t="s">
        <v>594</v>
      </c>
      <c r="C89" s="8" t="s">
        <v>595</v>
      </c>
      <c r="D89" s="8" t="s">
        <v>156</v>
      </c>
      <c r="E89" s="13"/>
      <c r="F89" s="13"/>
      <c r="G89" s="13"/>
      <c r="H89" s="13"/>
      <c r="I89" s="8" t="s">
        <v>827</v>
      </c>
      <c r="J89" s="8" t="s">
        <v>828</v>
      </c>
      <c r="K89" s="2" t="s">
        <v>52</v>
      </c>
      <c r="L89" s="2" t="s">
        <v>52</v>
      </c>
      <c r="M89" s="2" t="s">
        <v>828</v>
      </c>
      <c r="N89" s="2" t="s">
        <v>52</v>
      </c>
    </row>
    <row r="90" spans="1:14" ht="30" customHeight="1">
      <c r="A90" s="8" t="s">
        <v>610</v>
      </c>
      <c r="B90" s="8" t="s">
        <v>257</v>
      </c>
      <c r="C90" s="8" t="s">
        <v>609</v>
      </c>
      <c r="D90" s="8" t="s">
        <v>60</v>
      </c>
      <c r="E90" s="13"/>
      <c r="F90" s="13"/>
      <c r="G90" s="13"/>
      <c r="H90" s="13"/>
      <c r="I90" s="8" t="s">
        <v>829</v>
      </c>
      <c r="J90" s="8" t="s">
        <v>608</v>
      </c>
      <c r="K90" s="2" t="s">
        <v>52</v>
      </c>
      <c r="L90" s="2" t="s">
        <v>52</v>
      </c>
      <c r="M90" s="2" t="s">
        <v>608</v>
      </c>
      <c r="N90" s="2" t="s">
        <v>52</v>
      </c>
    </row>
    <row r="91" spans="1:14" ht="30" customHeight="1">
      <c r="A91" s="8" t="s">
        <v>621</v>
      </c>
      <c r="B91" s="8" t="s">
        <v>619</v>
      </c>
      <c r="C91" s="8" t="s">
        <v>620</v>
      </c>
      <c r="D91" s="8" t="s">
        <v>569</v>
      </c>
      <c r="E91" s="13"/>
      <c r="F91" s="13"/>
      <c r="G91" s="13"/>
      <c r="H91" s="13"/>
      <c r="I91" s="8" t="s">
        <v>830</v>
      </c>
      <c r="J91" s="8" t="s">
        <v>789</v>
      </c>
      <c r="K91" s="2" t="s">
        <v>790</v>
      </c>
      <c r="L91" s="2" t="s">
        <v>52</v>
      </c>
      <c r="M91" s="2" t="s">
        <v>789</v>
      </c>
      <c r="N91" s="2" t="s">
        <v>62</v>
      </c>
    </row>
    <row r="92" spans="1:14" ht="30" customHeight="1">
      <c r="A92" s="8" t="s">
        <v>626</v>
      </c>
      <c r="B92" s="8" t="s">
        <v>624</v>
      </c>
      <c r="C92" s="8" t="s">
        <v>625</v>
      </c>
      <c r="D92" s="8" t="s">
        <v>74</v>
      </c>
      <c r="E92" s="13"/>
      <c r="F92" s="13"/>
      <c r="G92" s="13"/>
      <c r="H92" s="13"/>
      <c r="I92" s="8" t="s">
        <v>831</v>
      </c>
      <c r="J92" s="8" t="s">
        <v>832</v>
      </c>
      <c r="K92" s="2" t="s">
        <v>52</v>
      </c>
      <c r="L92" s="2" t="s">
        <v>52</v>
      </c>
      <c r="M92" s="2" t="s">
        <v>832</v>
      </c>
      <c r="N92" s="2" t="s">
        <v>52</v>
      </c>
    </row>
    <row r="93" spans="1:14" ht="30" customHeight="1">
      <c r="A93" s="8" t="s">
        <v>629</v>
      </c>
      <c r="B93" s="8" t="s">
        <v>627</v>
      </c>
      <c r="C93" s="8" t="s">
        <v>628</v>
      </c>
      <c r="D93" s="8" t="s">
        <v>569</v>
      </c>
      <c r="E93" s="13"/>
      <c r="F93" s="13"/>
      <c r="G93" s="13"/>
      <c r="H93" s="13"/>
      <c r="I93" s="8" t="s">
        <v>833</v>
      </c>
      <c r="J93" s="8" t="s">
        <v>834</v>
      </c>
      <c r="K93" s="2" t="s">
        <v>790</v>
      </c>
      <c r="L93" s="2" t="s">
        <v>52</v>
      </c>
      <c r="M93" s="2" t="s">
        <v>834</v>
      </c>
      <c r="N93" s="2" t="s">
        <v>62</v>
      </c>
    </row>
    <row r="94" spans="1:14" ht="30" customHeight="1">
      <c r="A94" s="8" t="s">
        <v>634</v>
      </c>
      <c r="B94" s="8" t="s">
        <v>632</v>
      </c>
      <c r="C94" s="8" t="s">
        <v>633</v>
      </c>
      <c r="D94" s="8" t="s">
        <v>74</v>
      </c>
      <c r="E94" s="13"/>
      <c r="F94" s="13"/>
      <c r="G94" s="13"/>
      <c r="H94" s="13"/>
      <c r="I94" s="8" t="s">
        <v>835</v>
      </c>
      <c r="J94" s="8" t="s">
        <v>631</v>
      </c>
      <c r="K94" s="2" t="s">
        <v>52</v>
      </c>
      <c r="L94" s="2" t="s">
        <v>52</v>
      </c>
      <c r="M94" s="2" t="s">
        <v>631</v>
      </c>
      <c r="N94" s="2" t="s">
        <v>52</v>
      </c>
    </row>
    <row r="95" spans="1:14" ht="30" customHeight="1">
      <c r="A95" s="8" t="s">
        <v>637</v>
      </c>
      <c r="B95" s="8" t="s">
        <v>635</v>
      </c>
      <c r="C95" s="8" t="s">
        <v>636</v>
      </c>
      <c r="D95" s="8" t="s">
        <v>74</v>
      </c>
      <c r="E95" s="13"/>
      <c r="F95" s="13"/>
      <c r="G95" s="13"/>
      <c r="H95" s="13"/>
      <c r="I95" s="8" t="s">
        <v>836</v>
      </c>
      <c r="J95" s="8" t="s">
        <v>52</v>
      </c>
      <c r="K95" s="2" t="s">
        <v>52</v>
      </c>
      <c r="L95" s="2" t="s">
        <v>52</v>
      </c>
      <c r="M95" s="2" t="s">
        <v>52</v>
      </c>
      <c r="N95" s="2" t="s">
        <v>52</v>
      </c>
    </row>
    <row r="96" spans="1:14" ht="30" customHeight="1">
      <c r="A96" s="8" t="s">
        <v>714</v>
      </c>
      <c r="B96" s="8" t="s">
        <v>713</v>
      </c>
      <c r="C96" s="8" t="s">
        <v>582</v>
      </c>
      <c r="D96" s="8" t="s">
        <v>223</v>
      </c>
      <c r="E96" s="13"/>
      <c r="F96" s="13"/>
      <c r="G96" s="13"/>
      <c r="H96" s="13"/>
      <c r="I96" s="8" t="s">
        <v>837</v>
      </c>
      <c r="J96" s="8" t="s">
        <v>690</v>
      </c>
      <c r="K96" s="2" t="s">
        <v>52</v>
      </c>
      <c r="L96" s="2" t="s">
        <v>52</v>
      </c>
      <c r="M96" s="2" t="s">
        <v>690</v>
      </c>
      <c r="N96" s="2" t="s">
        <v>52</v>
      </c>
    </row>
    <row r="97" spans="1:14" ht="30" customHeight="1">
      <c r="A97" s="8" t="s">
        <v>716</v>
      </c>
      <c r="B97" s="8" t="s">
        <v>702</v>
      </c>
      <c r="C97" s="8" t="s">
        <v>715</v>
      </c>
      <c r="D97" s="8" t="s">
        <v>74</v>
      </c>
      <c r="E97" s="13"/>
      <c r="F97" s="13"/>
      <c r="G97" s="13"/>
      <c r="H97" s="13"/>
      <c r="I97" s="8" t="s">
        <v>842</v>
      </c>
      <c r="J97" s="8" t="s">
        <v>843</v>
      </c>
      <c r="K97" s="2" t="s">
        <v>52</v>
      </c>
      <c r="L97" s="2" t="s">
        <v>52</v>
      </c>
      <c r="M97" s="2" t="s">
        <v>843</v>
      </c>
      <c r="N97" s="2" t="s">
        <v>52</v>
      </c>
    </row>
    <row r="98" spans="1:14" ht="30" customHeight="1">
      <c r="A98" s="8" t="s">
        <v>839</v>
      </c>
      <c r="B98" s="8" t="s">
        <v>838</v>
      </c>
      <c r="C98" s="8" t="s">
        <v>582</v>
      </c>
      <c r="D98" s="8" t="s">
        <v>223</v>
      </c>
      <c r="E98" s="13"/>
      <c r="F98" s="13"/>
      <c r="G98" s="13"/>
      <c r="H98" s="13"/>
      <c r="I98" s="8" t="s">
        <v>849</v>
      </c>
      <c r="J98" s="8" t="s">
        <v>690</v>
      </c>
      <c r="K98" s="2" t="s">
        <v>52</v>
      </c>
      <c r="L98" s="2" t="s">
        <v>52</v>
      </c>
      <c r="M98" s="2" t="s">
        <v>690</v>
      </c>
      <c r="N98" s="2" t="s">
        <v>52</v>
      </c>
    </row>
    <row r="99" spans="1:14" ht="30" customHeight="1">
      <c r="A99" s="8" t="s">
        <v>841</v>
      </c>
      <c r="B99" s="8" t="s">
        <v>840</v>
      </c>
      <c r="C99" s="8" t="s">
        <v>582</v>
      </c>
      <c r="D99" s="8" t="s">
        <v>223</v>
      </c>
      <c r="E99" s="13"/>
      <c r="F99" s="13"/>
      <c r="G99" s="13"/>
      <c r="H99" s="13"/>
      <c r="I99" s="8" t="s">
        <v>853</v>
      </c>
      <c r="J99" s="8" t="s">
        <v>690</v>
      </c>
      <c r="K99" s="2" t="s">
        <v>52</v>
      </c>
      <c r="L99" s="2" t="s">
        <v>52</v>
      </c>
      <c r="M99" s="2" t="s">
        <v>690</v>
      </c>
      <c r="N99" s="2" t="s">
        <v>52</v>
      </c>
    </row>
    <row r="100" spans="1:14" ht="30" customHeight="1">
      <c r="A100" s="8" t="s">
        <v>845</v>
      </c>
      <c r="B100" s="8" t="s">
        <v>844</v>
      </c>
      <c r="C100" s="8" t="s">
        <v>715</v>
      </c>
      <c r="D100" s="8" t="s">
        <v>74</v>
      </c>
      <c r="E100" s="13"/>
      <c r="F100" s="13"/>
      <c r="G100" s="13"/>
      <c r="H100" s="13"/>
      <c r="I100" s="8" t="s">
        <v>854</v>
      </c>
      <c r="J100" s="8" t="s">
        <v>843</v>
      </c>
      <c r="K100" s="2" t="s">
        <v>52</v>
      </c>
      <c r="L100" s="2" t="s">
        <v>52</v>
      </c>
      <c r="M100" s="2" t="s">
        <v>843</v>
      </c>
      <c r="N100" s="2" t="s">
        <v>52</v>
      </c>
    </row>
    <row r="101" spans="1:14" ht="30" customHeight="1">
      <c r="A101" s="8" t="s">
        <v>848</v>
      </c>
      <c r="B101" s="8" t="s">
        <v>846</v>
      </c>
      <c r="C101" s="8" t="s">
        <v>847</v>
      </c>
      <c r="D101" s="8" t="s">
        <v>74</v>
      </c>
      <c r="E101" s="13"/>
      <c r="F101" s="13"/>
      <c r="G101" s="13"/>
      <c r="H101" s="13"/>
      <c r="I101" s="8" t="s">
        <v>855</v>
      </c>
      <c r="J101" s="8" t="s">
        <v>843</v>
      </c>
      <c r="K101" s="2" t="s">
        <v>52</v>
      </c>
      <c r="L101" s="2" t="s">
        <v>52</v>
      </c>
      <c r="M101" s="2" t="s">
        <v>843</v>
      </c>
      <c r="N101" s="2" t="s">
        <v>52</v>
      </c>
    </row>
    <row r="102" spans="1:14" ht="30" customHeight="1">
      <c r="A102" s="8" t="s">
        <v>852</v>
      </c>
      <c r="B102" s="8" t="s">
        <v>850</v>
      </c>
      <c r="C102" s="8" t="s">
        <v>851</v>
      </c>
      <c r="D102" s="8" t="s">
        <v>569</v>
      </c>
      <c r="E102" s="13"/>
      <c r="F102" s="13"/>
      <c r="G102" s="13"/>
      <c r="H102" s="13"/>
      <c r="I102" s="8" t="s">
        <v>856</v>
      </c>
      <c r="J102" s="8" t="s">
        <v>857</v>
      </c>
      <c r="K102" s="2" t="s">
        <v>790</v>
      </c>
      <c r="L102" s="2" t="s">
        <v>52</v>
      </c>
      <c r="M102" s="2" t="s">
        <v>857</v>
      </c>
      <c r="N102" s="2" t="s">
        <v>62</v>
      </c>
    </row>
    <row r="103" spans="1:14" ht="30" customHeight="1">
      <c r="A103" s="8" t="s">
        <v>641</v>
      </c>
      <c r="B103" s="8" t="s">
        <v>639</v>
      </c>
      <c r="C103" s="8" t="s">
        <v>640</v>
      </c>
      <c r="D103" s="8" t="s">
        <v>74</v>
      </c>
      <c r="E103" s="13"/>
      <c r="F103" s="13"/>
      <c r="G103" s="13"/>
      <c r="H103" s="13"/>
      <c r="I103" s="8" t="s">
        <v>858</v>
      </c>
      <c r="J103" s="8" t="s">
        <v>859</v>
      </c>
      <c r="K103" s="2" t="s">
        <v>52</v>
      </c>
      <c r="L103" s="2" t="s">
        <v>52</v>
      </c>
      <c r="M103" s="2" t="s">
        <v>859</v>
      </c>
      <c r="N103" s="2" t="s">
        <v>52</v>
      </c>
    </row>
    <row r="104" spans="1:14" ht="30" customHeight="1">
      <c r="A104" s="8" t="s">
        <v>644</v>
      </c>
      <c r="B104" s="8" t="s">
        <v>642</v>
      </c>
      <c r="C104" s="8" t="s">
        <v>643</v>
      </c>
      <c r="D104" s="8" t="s">
        <v>74</v>
      </c>
      <c r="E104" s="13"/>
      <c r="F104" s="13"/>
      <c r="G104" s="13"/>
      <c r="H104" s="13"/>
      <c r="I104" s="8" t="s">
        <v>860</v>
      </c>
      <c r="J104" s="8" t="s">
        <v>52</v>
      </c>
      <c r="K104" s="2" t="s">
        <v>52</v>
      </c>
      <c r="L104" s="2" t="s">
        <v>52</v>
      </c>
      <c r="M104" s="2" t="s">
        <v>52</v>
      </c>
      <c r="N104" s="2" t="s">
        <v>52</v>
      </c>
    </row>
    <row r="105" spans="1:14" ht="30" customHeight="1">
      <c r="A105" s="8" t="s">
        <v>863</v>
      </c>
      <c r="B105" s="8" t="s">
        <v>861</v>
      </c>
      <c r="C105" s="8" t="s">
        <v>862</v>
      </c>
      <c r="D105" s="8" t="s">
        <v>74</v>
      </c>
      <c r="E105" s="13"/>
      <c r="F105" s="13"/>
      <c r="G105" s="13"/>
      <c r="H105" s="13"/>
      <c r="I105" s="8" t="s">
        <v>867</v>
      </c>
      <c r="J105" s="8" t="s">
        <v>859</v>
      </c>
      <c r="K105" s="2" t="s">
        <v>52</v>
      </c>
      <c r="L105" s="2" t="s">
        <v>52</v>
      </c>
      <c r="M105" s="2" t="s">
        <v>859</v>
      </c>
      <c r="N105" s="2" t="s">
        <v>52</v>
      </c>
    </row>
    <row r="106" spans="1:14" ht="30" customHeight="1">
      <c r="A106" s="8" t="s">
        <v>866</v>
      </c>
      <c r="B106" s="8" t="s">
        <v>864</v>
      </c>
      <c r="C106" s="8" t="s">
        <v>865</v>
      </c>
      <c r="D106" s="8" t="s">
        <v>74</v>
      </c>
      <c r="E106" s="13"/>
      <c r="F106" s="13"/>
      <c r="G106" s="13"/>
      <c r="H106" s="13"/>
      <c r="I106" s="8" t="s">
        <v>868</v>
      </c>
      <c r="J106" s="8" t="s">
        <v>575</v>
      </c>
      <c r="K106" s="2" t="s">
        <v>52</v>
      </c>
      <c r="L106" s="2" t="s">
        <v>52</v>
      </c>
      <c r="M106" s="2" t="s">
        <v>575</v>
      </c>
      <c r="N106" s="2" t="s">
        <v>52</v>
      </c>
    </row>
    <row r="107" spans="1:14" ht="30" customHeight="1">
      <c r="A107" s="8" t="s">
        <v>870</v>
      </c>
      <c r="B107" s="8" t="s">
        <v>576</v>
      </c>
      <c r="C107" s="8" t="s">
        <v>869</v>
      </c>
      <c r="D107" s="8" t="s">
        <v>74</v>
      </c>
      <c r="E107" s="13"/>
      <c r="F107" s="13"/>
      <c r="G107" s="13"/>
      <c r="H107" s="13"/>
      <c r="I107" s="8" t="s">
        <v>871</v>
      </c>
      <c r="J107" s="8" t="s">
        <v>575</v>
      </c>
      <c r="K107" s="2" t="s">
        <v>52</v>
      </c>
      <c r="L107" s="2" t="s">
        <v>52</v>
      </c>
      <c r="M107" s="2" t="s">
        <v>575</v>
      </c>
      <c r="N107" s="2" t="s">
        <v>52</v>
      </c>
    </row>
    <row r="108" spans="1:14" ht="30" customHeight="1">
      <c r="A108" s="8" t="s">
        <v>649</v>
      </c>
      <c r="B108" s="8" t="s">
        <v>647</v>
      </c>
      <c r="C108" s="8" t="s">
        <v>648</v>
      </c>
      <c r="D108" s="8" t="s">
        <v>74</v>
      </c>
      <c r="E108" s="13"/>
      <c r="F108" s="13"/>
      <c r="G108" s="13"/>
      <c r="H108" s="13"/>
      <c r="I108" s="8" t="s">
        <v>872</v>
      </c>
      <c r="J108" s="8" t="s">
        <v>873</v>
      </c>
      <c r="K108" s="2" t="s">
        <v>52</v>
      </c>
      <c r="L108" s="2" t="s">
        <v>52</v>
      </c>
      <c r="M108" s="2" t="s">
        <v>873</v>
      </c>
      <c r="N108" s="2" t="s">
        <v>52</v>
      </c>
    </row>
    <row r="109" spans="1:14" ht="30" customHeight="1">
      <c r="A109" s="8" t="s">
        <v>652</v>
      </c>
      <c r="B109" s="8" t="s">
        <v>650</v>
      </c>
      <c r="C109" s="8" t="s">
        <v>651</v>
      </c>
      <c r="D109" s="8" t="s">
        <v>74</v>
      </c>
      <c r="E109" s="13"/>
      <c r="F109" s="13"/>
      <c r="G109" s="13"/>
      <c r="H109" s="13"/>
      <c r="I109" s="8" t="s">
        <v>874</v>
      </c>
      <c r="J109" s="8" t="s">
        <v>875</v>
      </c>
      <c r="K109" s="2" t="s">
        <v>52</v>
      </c>
      <c r="L109" s="2" t="s">
        <v>52</v>
      </c>
      <c r="M109" s="2" t="s">
        <v>875</v>
      </c>
      <c r="N109" s="2" t="s">
        <v>52</v>
      </c>
    </row>
    <row r="110" spans="1:14" ht="30" customHeight="1">
      <c r="A110" s="8" t="s">
        <v>655</v>
      </c>
      <c r="B110" s="8" t="s">
        <v>653</v>
      </c>
      <c r="C110" s="8" t="s">
        <v>654</v>
      </c>
      <c r="D110" s="8" t="s">
        <v>74</v>
      </c>
      <c r="E110" s="13"/>
      <c r="F110" s="13"/>
      <c r="G110" s="13"/>
      <c r="H110" s="13"/>
      <c r="I110" s="8" t="s">
        <v>876</v>
      </c>
      <c r="J110" s="8" t="s">
        <v>877</v>
      </c>
      <c r="K110" s="2" t="s">
        <v>52</v>
      </c>
      <c r="L110" s="2" t="s">
        <v>52</v>
      </c>
      <c r="M110" s="2" t="s">
        <v>877</v>
      </c>
      <c r="N110" s="2" t="s">
        <v>52</v>
      </c>
    </row>
    <row r="111" spans="1:14" ht="30" customHeight="1">
      <c r="A111" s="8" t="s">
        <v>658</v>
      </c>
      <c r="B111" s="8" t="s">
        <v>650</v>
      </c>
      <c r="C111" s="8" t="s">
        <v>657</v>
      </c>
      <c r="D111" s="8" t="s">
        <v>74</v>
      </c>
      <c r="E111" s="13"/>
      <c r="F111" s="13"/>
      <c r="G111" s="13"/>
      <c r="H111" s="13"/>
      <c r="I111" s="8" t="s">
        <v>878</v>
      </c>
      <c r="J111" s="8" t="s">
        <v>879</v>
      </c>
      <c r="K111" s="2" t="s">
        <v>52</v>
      </c>
      <c r="L111" s="2" t="s">
        <v>52</v>
      </c>
      <c r="M111" s="2" t="s">
        <v>879</v>
      </c>
      <c r="N111" s="2" t="s">
        <v>52</v>
      </c>
    </row>
    <row r="112" spans="1:14" ht="30" customHeight="1">
      <c r="A112" s="8" t="s">
        <v>660</v>
      </c>
      <c r="B112" s="8" t="s">
        <v>653</v>
      </c>
      <c r="C112" s="8" t="s">
        <v>659</v>
      </c>
      <c r="D112" s="8" t="s">
        <v>74</v>
      </c>
      <c r="E112" s="13"/>
      <c r="F112" s="13"/>
      <c r="G112" s="13"/>
      <c r="H112" s="13"/>
      <c r="I112" s="8" t="s">
        <v>880</v>
      </c>
      <c r="J112" s="8" t="s">
        <v>877</v>
      </c>
      <c r="K112" s="2" t="s">
        <v>52</v>
      </c>
      <c r="L112" s="2" t="s">
        <v>52</v>
      </c>
      <c r="M112" s="2" t="s">
        <v>877</v>
      </c>
      <c r="N112" s="2" t="s">
        <v>52</v>
      </c>
    </row>
    <row r="113" spans="1:14" ht="30" customHeight="1">
      <c r="A113" s="8" t="s">
        <v>664</v>
      </c>
      <c r="B113" s="8" t="s">
        <v>663</v>
      </c>
      <c r="C113" s="8" t="s">
        <v>423</v>
      </c>
      <c r="D113" s="8" t="s">
        <v>263</v>
      </c>
      <c r="E113" s="13"/>
      <c r="F113" s="13"/>
      <c r="G113" s="13"/>
      <c r="H113" s="13"/>
      <c r="I113" s="8" t="s">
        <v>881</v>
      </c>
      <c r="J113" s="8" t="s">
        <v>662</v>
      </c>
      <c r="K113" s="2" t="s">
        <v>52</v>
      </c>
      <c r="L113" s="2" t="s">
        <v>52</v>
      </c>
      <c r="M113" s="2" t="s">
        <v>662</v>
      </c>
      <c r="N113" s="2" t="s">
        <v>52</v>
      </c>
    </row>
    <row r="114" spans="1:14" ht="30" customHeight="1">
      <c r="A114" s="8" t="s">
        <v>669</v>
      </c>
      <c r="B114" s="8" t="s">
        <v>667</v>
      </c>
      <c r="C114" s="8" t="s">
        <v>668</v>
      </c>
      <c r="D114" s="8" t="s">
        <v>263</v>
      </c>
      <c r="E114" s="13"/>
      <c r="F114" s="13"/>
      <c r="G114" s="13"/>
      <c r="H114" s="13"/>
      <c r="I114" s="8" t="s">
        <v>882</v>
      </c>
      <c r="J114" s="8" t="s">
        <v>666</v>
      </c>
      <c r="K114" s="2" t="s">
        <v>52</v>
      </c>
      <c r="L114" s="2" t="s">
        <v>52</v>
      </c>
      <c r="M114" s="2" t="s">
        <v>666</v>
      </c>
      <c r="N114" s="2" t="s">
        <v>52</v>
      </c>
    </row>
    <row r="115" spans="1:14" ht="30" customHeight="1">
      <c r="A115" s="8" t="s">
        <v>672</v>
      </c>
      <c r="B115" s="8" t="s">
        <v>671</v>
      </c>
      <c r="C115" s="8" t="s">
        <v>582</v>
      </c>
      <c r="D115" s="8" t="s">
        <v>223</v>
      </c>
      <c r="E115" s="13"/>
      <c r="F115" s="13"/>
      <c r="G115" s="13"/>
      <c r="H115" s="13"/>
      <c r="I115" s="8" t="s">
        <v>883</v>
      </c>
      <c r="J115" s="8" t="s">
        <v>690</v>
      </c>
      <c r="K115" s="2" t="s">
        <v>52</v>
      </c>
      <c r="L115" s="2" t="s">
        <v>52</v>
      </c>
      <c r="M115" s="2" t="s">
        <v>690</v>
      </c>
      <c r="N115" s="2" t="s">
        <v>52</v>
      </c>
    </row>
    <row r="116" spans="1:14" ht="30" customHeight="1">
      <c r="A116" s="8" t="s">
        <v>885</v>
      </c>
      <c r="B116" s="8" t="s">
        <v>884</v>
      </c>
      <c r="C116" s="8" t="s">
        <v>582</v>
      </c>
      <c r="D116" s="8" t="s">
        <v>223</v>
      </c>
      <c r="E116" s="13"/>
      <c r="F116" s="13"/>
      <c r="G116" s="13"/>
      <c r="H116" s="13"/>
      <c r="I116" s="8" t="s">
        <v>888</v>
      </c>
      <c r="J116" s="8" t="s">
        <v>690</v>
      </c>
      <c r="K116" s="2" t="s">
        <v>52</v>
      </c>
      <c r="L116" s="2" t="s">
        <v>52</v>
      </c>
      <c r="M116" s="2" t="s">
        <v>690</v>
      </c>
      <c r="N116" s="2" t="s">
        <v>52</v>
      </c>
    </row>
    <row r="117" spans="1:14" ht="30" customHeight="1">
      <c r="A117" s="8" t="s">
        <v>887</v>
      </c>
      <c r="B117" s="8" t="s">
        <v>886</v>
      </c>
      <c r="C117" s="8" t="s">
        <v>582</v>
      </c>
      <c r="D117" s="8" t="s">
        <v>223</v>
      </c>
      <c r="E117" s="13"/>
      <c r="F117" s="13"/>
      <c r="G117" s="13"/>
      <c r="H117" s="13"/>
      <c r="I117" s="8" t="s">
        <v>889</v>
      </c>
      <c r="J117" s="8" t="s">
        <v>690</v>
      </c>
      <c r="K117" s="2" t="s">
        <v>52</v>
      </c>
      <c r="L117" s="2" t="s">
        <v>52</v>
      </c>
      <c r="M117" s="2" t="s">
        <v>690</v>
      </c>
      <c r="N117" s="2" t="s">
        <v>52</v>
      </c>
    </row>
    <row r="118" spans="1:14" ht="30" customHeight="1">
      <c r="A118" s="8" t="s">
        <v>676</v>
      </c>
      <c r="B118" s="8" t="s">
        <v>675</v>
      </c>
      <c r="C118" s="8" t="s">
        <v>52</v>
      </c>
      <c r="D118" s="8" t="s">
        <v>60</v>
      </c>
      <c r="E118" s="13"/>
      <c r="F118" s="13"/>
      <c r="G118" s="13"/>
      <c r="H118" s="13"/>
      <c r="I118" s="8" t="s">
        <v>890</v>
      </c>
      <c r="J118" s="8" t="s">
        <v>674</v>
      </c>
      <c r="K118" s="2" t="s">
        <v>52</v>
      </c>
      <c r="L118" s="2" t="s">
        <v>52</v>
      </c>
      <c r="M118" s="2" t="s">
        <v>674</v>
      </c>
      <c r="N118" s="2" t="s">
        <v>52</v>
      </c>
    </row>
    <row r="119" spans="1:14" ht="30" customHeight="1">
      <c r="A119" s="8" t="s">
        <v>680</v>
      </c>
      <c r="B119" s="8" t="s">
        <v>678</v>
      </c>
      <c r="C119" s="8" t="s">
        <v>679</v>
      </c>
      <c r="D119" s="8" t="s">
        <v>74</v>
      </c>
      <c r="E119" s="13"/>
      <c r="F119" s="13"/>
      <c r="G119" s="13"/>
      <c r="H119" s="13"/>
      <c r="I119" s="8" t="s">
        <v>891</v>
      </c>
      <c r="J119" s="8" t="s">
        <v>52</v>
      </c>
      <c r="K119" s="2" t="s">
        <v>52</v>
      </c>
      <c r="L119" s="2" t="s">
        <v>52</v>
      </c>
      <c r="M119" s="2" t="s">
        <v>52</v>
      </c>
      <c r="N119" s="2" t="s">
        <v>52</v>
      </c>
    </row>
    <row r="120" spans="1:14" ht="30" customHeight="1">
      <c r="A120" s="8" t="s">
        <v>683</v>
      </c>
      <c r="B120" s="8" t="s">
        <v>681</v>
      </c>
      <c r="C120" s="8" t="s">
        <v>682</v>
      </c>
      <c r="D120" s="8" t="s">
        <v>74</v>
      </c>
      <c r="E120" s="13"/>
      <c r="F120" s="13"/>
      <c r="G120" s="13"/>
      <c r="H120" s="13"/>
      <c r="I120" s="8" t="s">
        <v>893</v>
      </c>
      <c r="J120" s="8" t="s">
        <v>52</v>
      </c>
      <c r="K120" s="2" t="s">
        <v>52</v>
      </c>
      <c r="L120" s="2" t="s">
        <v>52</v>
      </c>
      <c r="M120" s="2" t="s">
        <v>52</v>
      </c>
      <c r="N120" s="2" t="s">
        <v>52</v>
      </c>
    </row>
    <row r="121" spans="1:14" ht="30" customHeight="1">
      <c r="A121" s="8" t="s">
        <v>892</v>
      </c>
      <c r="B121" s="8" t="s">
        <v>699</v>
      </c>
      <c r="C121" s="8" t="s">
        <v>582</v>
      </c>
      <c r="D121" s="8" t="s">
        <v>223</v>
      </c>
      <c r="E121" s="13"/>
      <c r="F121" s="13"/>
      <c r="G121" s="13"/>
      <c r="H121" s="13"/>
      <c r="I121" s="8" t="s">
        <v>894</v>
      </c>
      <c r="J121" s="8" t="s">
        <v>690</v>
      </c>
      <c r="K121" s="2" t="s">
        <v>52</v>
      </c>
      <c r="L121" s="2" t="s">
        <v>52</v>
      </c>
      <c r="M121" s="2" t="s">
        <v>690</v>
      </c>
      <c r="N121" s="2" t="s">
        <v>52</v>
      </c>
    </row>
    <row r="122" spans="1:14" ht="30" customHeight="1">
      <c r="A122" s="8" t="s">
        <v>896</v>
      </c>
      <c r="B122" s="8" t="s">
        <v>895</v>
      </c>
      <c r="C122" s="8" t="s">
        <v>582</v>
      </c>
      <c r="D122" s="8" t="s">
        <v>223</v>
      </c>
      <c r="E122" s="13"/>
      <c r="F122" s="13"/>
      <c r="G122" s="13"/>
      <c r="H122" s="13"/>
      <c r="I122" s="8" t="s">
        <v>899</v>
      </c>
      <c r="J122" s="8" t="s">
        <v>690</v>
      </c>
      <c r="K122" s="2" t="s">
        <v>52</v>
      </c>
      <c r="L122" s="2" t="s">
        <v>52</v>
      </c>
      <c r="M122" s="2" t="s">
        <v>690</v>
      </c>
      <c r="N122" s="2" t="s">
        <v>52</v>
      </c>
    </row>
    <row r="123" spans="1:14" ht="30" customHeight="1">
      <c r="A123" s="8" t="s">
        <v>898</v>
      </c>
      <c r="B123" s="8" t="s">
        <v>897</v>
      </c>
      <c r="C123" s="8" t="s">
        <v>582</v>
      </c>
      <c r="D123" s="8" t="s">
        <v>223</v>
      </c>
      <c r="E123" s="13"/>
      <c r="F123" s="13"/>
      <c r="G123" s="13"/>
      <c r="H123" s="13"/>
      <c r="I123" s="8" t="s">
        <v>900</v>
      </c>
      <c r="J123" s="8" t="s">
        <v>690</v>
      </c>
      <c r="K123" s="2" t="s">
        <v>52</v>
      </c>
      <c r="L123" s="2" t="s">
        <v>52</v>
      </c>
      <c r="M123" s="2" t="s">
        <v>690</v>
      </c>
      <c r="N123" s="2" t="s">
        <v>52</v>
      </c>
    </row>
    <row r="124" spans="1:14" ht="30" customHeight="1">
      <c r="A124" s="8" t="s">
        <v>688</v>
      </c>
      <c r="B124" s="8" t="s">
        <v>686</v>
      </c>
      <c r="C124" s="8" t="s">
        <v>687</v>
      </c>
      <c r="D124" s="8" t="s">
        <v>74</v>
      </c>
      <c r="E124" s="13"/>
      <c r="F124" s="13"/>
      <c r="G124" s="13"/>
      <c r="H124" s="13"/>
      <c r="I124" s="8" t="s">
        <v>901</v>
      </c>
      <c r="J124" s="8" t="s">
        <v>685</v>
      </c>
      <c r="K124" s="2" t="s">
        <v>52</v>
      </c>
      <c r="L124" s="2" t="s">
        <v>52</v>
      </c>
      <c r="M124" s="2" t="s">
        <v>685</v>
      </c>
      <c r="N124" s="2" t="s">
        <v>52</v>
      </c>
    </row>
    <row r="125" spans="1:14" ht="30" customHeight="1">
      <c r="A125" s="8" t="s">
        <v>692</v>
      </c>
      <c r="B125" s="8" t="s">
        <v>691</v>
      </c>
      <c r="C125" s="8" t="s">
        <v>52</v>
      </c>
      <c r="D125" s="8" t="s">
        <v>74</v>
      </c>
      <c r="E125" s="13"/>
      <c r="F125" s="13"/>
      <c r="G125" s="13"/>
      <c r="H125" s="13"/>
      <c r="I125" s="8" t="s">
        <v>902</v>
      </c>
      <c r="J125" s="8" t="s">
        <v>903</v>
      </c>
      <c r="K125" s="2" t="s">
        <v>52</v>
      </c>
      <c r="L125" s="2" t="s">
        <v>52</v>
      </c>
      <c r="M125" s="2" t="s">
        <v>903</v>
      </c>
      <c r="N125" s="2" t="s">
        <v>52</v>
      </c>
    </row>
    <row r="126" spans="1:14" ht="30" customHeight="1">
      <c r="A126" s="8" t="s">
        <v>698</v>
      </c>
      <c r="B126" s="8" t="s">
        <v>696</v>
      </c>
      <c r="C126" s="8" t="s">
        <v>697</v>
      </c>
      <c r="D126" s="8" t="s">
        <v>223</v>
      </c>
      <c r="E126" s="13"/>
      <c r="F126" s="13"/>
      <c r="G126" s="13"/>
      <c r="H126" s="13"/>
      <c r="I126" s="8" t="s">
        <v>904</v>
      </c>
      <c r="J126" s="8" t="s">
        <v>690</v>
      </c>
      <c r="K126" s="2" t="s">
        <v>52</v>
      </c>
      <c r="L126" s="2" t="s">
        <v>52</v>
      </c>
      <c r="M126" s="2" t="s">
        <v>690</v>
      </c>
      <c r="N126" s="2" t="s">
        <v>52</v>
      </c>
    </row>
    <row r="127" spans="1:14" ht="30" customHeight="1">
      <c r="A127" s="8" t="s">
        <v>700</v>
      </c>
      <c r="B127" s="8" t="s">
        <v>699</v>
      </c>
      <c r="C127" s="8" t="s">
        <v>697</v>
      </c>
      <c r="D127" s="8" t="s">
        <v>223</v>
      </c>
      <c r="E127" s="13"/>
      <c r="F127" s="13"/>
      <c r="G127" s="13"/>
      <c r="H127" s="13"/>
      <c r="I127" s="8" t="s">
        <v>909</v>
      </c>
      <c r="J127" s="8" t="s">
        <v>690</v>
      </c>
      <c r="K127" s="2" t="s">
        <v>52</v>
      </c>
      <c r="L127" s="2" t="s">
        <v>52</v>
      </c>
      <c r="M127" s="2" t="s">
        <v>690</v>
      </c>
      <c r="N127" s="2" t="s">
        <v>52</v>
      </c>
    </row>
    <row r="128" spans="1:14" ht="30" customHeight="1">
      <c r="A128" s="8" t="s">
        <v>906</v>
      </c>
      <c r="B128" s="8" t="s">
        <v>905</v>
      </c>
      <c r="C128" s="8" t="s">
        <v>697</v>
      </c>
      <c r="D128" s="8" t="s">
        <v>223</v>
      </c>
      <c r="E128" s="13"/>
      <c r="F128" s="13"/>
      <c r="G128" s="13"/>
      <c r="H128" s="13"/>
      <c r="I128" s="8" t="s">
        <v>912</v>
      </c>
      <c r="J128" s="8" t="s">
        <v>690</v>
      </c>
      <c r="K128" s="2" t="s">
        <v>52</v>
      </c>
      <c r="L128" s="2" t="s">
        <v>52</v>
      </c>
      <c r="M128" s="2" t="s">
        <v>690</v>
      </c>
      <c r="N128" s="2" t="s">
        <v>52</v>
      </c>
    </row>
    <row r="129" spans="1:14" ht="30" customHeight="1">
      <c r="A129" s="8" t="s">
        <v>908</v>
      </c>
      <c r="B129" s="8" t="s">
        <v>907</v>
      </c>
      <c r="C129" s="8" t="s">
        <v>697</v>
      </c>
      <c r="D129" s="8" t="s">
        <v>223</v>
      </c>
      <c r="E129" s="13"/>
      <c r="F129" s="13"/>
      <c r="G129" s="13"/>
      <c r="H129" s="13"/>
      <c r="I129" s="8" t="s">
        <v>913</v>
      </c>
      <c r="J129" s="8" t="s">
        <v>690</v>
      </c>
      <c r="K129" s="2" t="s">
        <v>52</v>
      </c>
      <c r="L129" s="2" t="s">
        <v>52</v>
      </c>
      <c r="M129" s="2" t="s">
        <v>690</v>
      </c>
      <c r="N129" s="2" t="s">
        <v>52</v>
      </c>
    </row>
    <row r="130" spans="1:14" ht="30" customHeight="1">
      <c r="A130" s="8" t="s">
        <v>910</v>
      </c>
      <c r="B130" s="8" t="s">
        <v>895</v>
      </c>
      <c r="C130" s="8" t="s">
        <v>697</v>
      </c>
      <c r="D130" s="8" t="s">
        <v>223</v>
      </c>
      <c r="E130" s="13"/>
      <c r="F130" s="13"/>
      <c r="G130" s="13"/>
      <c r="H130" s="13"/>
      <c r="I130" s="8" t="s">
        <v>914</v>
      </c>
      <c r="J130" s="8" t="s">
        <v>690</v>
      </c>
      <c r="K130" s="2" t="s">
        <v>52</v>
      </c>
      <c r="L130" s="2" t="s">
        <v>52</v>
      </c>
      <c r="M130" s="2" t="s">
        <v>690</v>
      </c>
      <c r="N130" s="2" t="s">
        <v>52</v>
      </c>
    </row>
    <row r="131" spans="1:14" ht="30" customHeight="1">
      <c r="A131" s="8" t="s">
        <v>911</v>
      </c>
      <c r="B131" s="8" t="s">
        <v>897</v>
      </c>
      <c r="C131" s="8" t="s">
        <v>697</v>
      </c>
      <c r="D131" s="8" t="s">
        <v>223</v>
      </c>
      <c r="E131" s="13"/>
      <c r="F131" s="13"/>
      <c r="G131" s="13"/>
      <c r="H131" s="13"/>
      <c r="I131" s="8" t="s">
        <v>915</v>
      </c>
      <c r="J131" s="8" t="s">
        <v>690</v>
      </c>
      <c r="K131" s="2" t="s">
        <v>52</v>
      </c>
      <c r="L131" s="2" t="s">
        <v>52</v>
      </c>
      <c r="M131" s="2" t="s">
        <v>690</v>
      </c>
      <c r="N131" s="2" t="s">
        <v>52</v>
      </c>
    </row>
    <row r="132" spans="1:14" ht="30" customHeight="1">
      <c r="A132" s="8" t="s">
        <v>704</v>
      </c>
      <c r="B132" s="8" t="s">
        <v>702</v>
      </c>
      <c r="C132" s="8" t="s">
        <v>703</v>
      </c>
      <c r="D132" s="8" t="s">
        <v>74</v>
      </c>
      <c r="E132" s="13"/>
      <c r="F132" s="13"/>
      <c r="G132" s="13"/>
      <c r="H132" s="13"/>
      <c r="I132" s="8" t="s">
        <v>916</v>
      </c>
      <c r="J132" s="8" t="s">
        <v>843</v>
      </c>
      <c r="K132" s="2" t="s">
        <v>52</v>
      </c>
      <c r="L132" s="2" t="s">
        <v>52</v>
      </c>
      <c r="M132" s="2" t="s">
        <v>843</v>
      </c>
      <c r="N132" s="2" t="s">
        <v>52</v>
      </c>
    </row>
    <row r="133" spans="1:14" ht="30" customHeight="1">
      <c r="A133" s="8" t="s">
        <v>707</v>
      </c>
      <c r="B133" s="8" t="s">
        <v>705</v>
      </c>
      <c r="C133" s="8" t="s">
        <v>706</v>
      </c>
      <c r="D133" s="8" t="s">
        <v>74</v>
      </c>
      <c r="E133" s="13"/>
      <c r="F133" s="13"/>
      <c r="G133" s="13"/>
      <c r="H133" s="13"/>
      <c r="I133" s="8" t="s">
        <v>918</v>
      </c>
      <c r="J133" s="8" t="s">
        <v>919</v>
      </c>
      <c r="K133" s="2" t="s">
        <v>52</v>
      </c>
      <c r="L133" s="2" t="s">
        <v>52</v>
      </c>
      <c r="M133" s="2" t="s">
        <v>919</v>
      </c>
      <c r="N133" s="2" t="s">
        <v>52</v>
      </c>
    </row>
    <row r="134" spans="1:14" ht="30" customHeight="1">
      <c r="A134" s="8" t="s">
        <v>917</v>
      </c>
      <c r="B134" s="8" t="s">
        <v>844</v>
      </c>
      <c r="C134" s="8" t="s">
        <v>703</v>
      </c>
      <c r="D134" s="8" t="s">
        <v>74</v>
      </c>
      <c r="E134" s="13"/>
      <c r="F134" s="13"/>
      <c r="G134" s="13"/>
      <c r="H134" s="13"/>
      <c r="I134" s="8" t="s">
        <v>926</v>
      </c>
      <c r="J134" s="8" t="s">
        <v>843</v>
      </c>
      <c r="K134" s="2" t="s">
        <v>52</v>
      </c>
      <c r="L134" s="2" t="s">
        <v>52</v>
      </c>
      <c r="M134" s="2" t="s">
        <v>843</v>
      </c>
      <c r="N134" s="2" t="s">
        <v>52</v>
      </c>
    </row>
    <row r="135" spans="1:14" ht="30" customHeight="1">
      <c r="A135" s="8" t="s">
        <v>922</v>
      </c>
      <c r="B135" s="8" t="s">
        <v>920</v>
      </c>
      <c r="C135" s="8" t="s">
        <v>921</v>
      </c>
      <c r="D135" s="8" t="s">
        <v>74</v>
      </c>
      <c r="E135" s="13"/>
      <c r="F135" s="13"/>
      <c r="G135" s="13"/>
      <c r="H135" s="13"/>
      <c r="I135" s="8" t="s">
        <v>927</v>
      </c>
      <c r="J135" s="8" t="s">
        <v>919</v>
      </c>
      <c r="K135" s="2" t="s">
        <v>52</v>
      </c>
      <c r="L135" s="2" t="s">
        <v>52</v>
      </c>
      <c r="M135" s="2" t="s">
        <v>919</v>
      </c>
      <c r="N135" s="2" t="s">
        <v>52</v>
      </c>
    </row>
    <row r="136" spans="1:14" ht="30" customHeight="1">
      <c r="A136" s="8" t="s">
        <v>925</v>
      </c>
      <c r="B136" s="8" t="s">
        <v>923</v>
      </c>
      <c r="C136" s="8" t="s">
        <v>924</v>
      </c>
      <c r="D136" s="8" t="s">
        <v>74</v>
      </c>
      <c r="E136" s="13"/>
      <c r="F136" s="13"/>
      <c r="G136" s="13"/>
      <c r="H136" s="13"/>
      <c r="I136" s="8" t="s">
        <v>928</v>
      </c>
      <c r="J136" s="8" t="s">
        <v>919</v>
      </c>
      <c r="K136" s="2" t="s">
        <v>52</v>
      </c>
      <c r="L136" s="2" t="s">
        <v>52</v>
      </c>
      <c r="M136" s="2" t="s">
        <v>919</v>
      </c>
      <c r="N136" s="2" t="s">
        <v>52</v>
      </c>
    </row>
    <row r="137" spans="1:14" ht="30" customHeight="1">
      <c r="A137" s="8" t="s">
        <v>711</v>
      </c>
      <c r="B137" s="8" t="s">
        <v>710</v>
      </c>
      <c r="C137" s="8" t="s">
        <v>52</v>
      </c>
      <c r="D137" s="8" t="s">
        <v>263</v>
      </c>
      <c r="E137" s="13"/>
      <c r="F137" s="13"/>
      <c r="G137" s="13"/>
      <c r="H137" s="13"/>
      <c r="I137" s="8" t="s">
        <v>929</v>
      </c>
      <c r="J137" s="8" t="s">
        <v>709</v>
      </c>
      <c r="K137" s="2" t="s">
        <v>52</v>
      </c>
      <c r="L137" s="2" t="s">
        <v>52</v>
      </c>
      <c r="M137" s="2" t="s">
        <v>709</v>
      </c>
      <c r="N137" s="2" t="s">
        <v>52</v>
      </c>
    </row>
    <row r="138" spans="1:14" ht="30" customHeight="1">
      <c r="A138" s="8" t="s">
        <v>726</v>
      </c>
      <c r="B138" s="8" t="s">
        <v>724</v>
      </c>
      <c r="C138" s="8" t="s">
        <v>725</v>
      </c>
      <c r="D138" s="8" t="s">
        <v>103</v>
      </c>
      <c r="E138" s="13"/>
      <c r="F138" s="13"/>
      <c r="G138" s="13"/>
      <c r="H138" s="13"/>
      <c r="I138" s="8" t="s">
        <v>930</v>
      </c>
      <c r="J138" s="8" t="s">
        <v>931</v>
      </c>
      <c r="K138" s="2" t="s">
        <v>52</v>
      </c>
      <c r="L138" s="2" t="s">
        <v>52</v>
      </c>
      <c r="M138" s="2" t="s">
        <v>931</v>
      </c>
      <c r="N138" s="2" t="s">
        <v>52</v>
      </c>
    </row>
    <row r="139" spans="1:14" ht="30" customHeight="1">
      <c r="A139" s="8" t="s">
        <v>729</v>
      </c>
      <c r="B139" s="8" t="s">
        <v>727</v>
      </c>
      <c r="C139" s="8" t="s">
        <v>728</v>
      </c>
      <c r="D139" s="8" t="s">
        <v>74</v>
      </c>
      <c r="E139" s="13"/>
      <c r="F139" s="13"/>
      <c r="G139" s="13"/>
      <c r="H139" s="13"/>
      <c r="I139" s="8" t="s">
        <v>935</v>
      </c>
      <c r="J139" s="8" t="s">
        <v>936</v>
      </c>
      <c r="K139" s="2" t="s">
        <v>52</v>
      </c>
      <c r="L139" s="2" t="s">
        <v>52</v>
      </c>
      <c r="M139" s="2" t="s">
        <v>936</v>
      </c>
      <c r="N139" s="2" t="s">
        <v>52</v>
      </c>
    </row>
    <row r="140" spans="1:14" ht="30" customHeight="1">
      <c r="A140" s="8" t="s">
        <v>934</v>
      </c>
      <c r="B140" s="8" t="s">
        <v>932</v>
      </c>
      <c r="C140" s="8" t="s">
        <v>933</v>
      </c>
      <c r="D140" s="8" t="s">
        <v>103</v>
      </c>
      <c r="E140" s="13"/>
      <c r="F140" s="13"/>
      <c r="G140" s="13"/>
      <c r="H140" s="13"/>
      <c r="I140" s="8" t="s">
        <v>937</v>
      </c>
      <c r="J140" s="8" t="s">
        <v>931</v>
      </c>
      <c r="K140" s="2" t="s">
        <v>52</v>
      </c>
      <c r="L140" s="2" t="s">
        <v>52</v>
      </c>
      <c r="M140" s="2" t="s">
        <v>931</v>
      </c>
      <c r="N140" s="2" t="s">
        <v>52</v>
      </c>
    </row>
    <row r="141" spans="1:14" ht="30" customHeight="1">
      <c r="A141" s="8" t="s">
        <v>735</v>
      </c>
      <c r="B141" s="8" t="s">
        <v>624</v>
      </c>
      <c r="C141" s="8" t="s">
        <v>734</v>
      </c>
      <c r="D141" s="8" t="s">
        <v>74</v>
      </c>
      <c r="E141" s="13"/>
      <c r="F141" s="13"/>
      <c r="G141" s="13"/>
      <c r="H141" s="13"/>
      <c r="I141" s="8" t="s">
        <v>938</v>
      </c>
      <c r="J141" s="8" t="s">
        <v>939</v>
      </c>
      <c r="K141" s="2" t="s">
        <v>52</v>
      </c>
      <c r="L141" s="2" t="s">
        <v>52</v>
      </c>
      <c r="M141" s="2" t="s">
        <v>939</v>
      </c>
      <c r="N141" s="2" t="s">
        <v>52</v>
      </c>
    </row>
    <row r="142" spans="1:14" ht="30" customHeight="1">
      <c r="A142" s="8" t="s">
        <v>738</v>
      </c>
      <c r="B142" s="8" t="s">
        <v>736</v>
      </c>
      <c r="C142" s="8" t="s">
        <v>737</v>
      </c>
      <c r="D142" s="8" t="s">
        <v>74</v>
      </c>
      <c r="E142" s="13"/>
      <c r="F142" s="13"/>
      <c r="G142" s="13"/>
      <c r="H142" s="13"/>
      <c r="I142" s="8" t="s">
        <v>940</v>
      </c>
      <c r="J142" s="8" t="s">
        <v>733</v>
      </c>
      <c r="K142" s="2" t="s">
        <v>52</v>
      </c>
      <c r="L142" s="2" t="s">
        <v>52</v>
      </c>
      <c r="M142" s="2" t="s">
        <v>733</v>
      </c>
      <c r="N142" s="2" t="s">
        <v>52</v>
      </c>
    </row>
    <row r="143" spans="1:14" ht="30" customHeight="1">
      <c r="A143" s="8" t="s">
        <v>741</v>
      </c>
      <c r="B143" s="8" t="s">
        <v>739</v>
      </c>
      <c r="C143" s="8" t="s">
        <v>740</v>
      </c>
      <c r="D143" s="8" t="s">
        <v>74</v>
      </c>
      <c r="E143" s="13"/>
      <c r="F143" s="13"/>
      <c r="G143" s="13"/>
      <c r="H143" s="13"/>
      <c r="I143" s="8" t="s">
        <v>941</v>
      </c>
      <c r="J143" s="8" t="s">
        <v>733</v>
      </c>
      <c r="K143" s="2" t="s">
        <v>52</v>
      </c>
      <c r="L143" s="2" t="s">
        <v>52</v>
      </c>
      <c r="M143" s="2" t="s">
        <v>733</v>
      </c>
      <c r="N143" s="2" t="s">
        <v>52</v>
      </c>
    </row>
    <row r="144" spans="1:14" ht="30" customHeight="1">
      <c r="A144" s="8" t="s">
        <v>745</v>
      </c>
      <c r="B144" s="8" t="s">
        <v>744</v>
      </c>
      <c r="C144" s="8" t="s">
        <v>52</v>
      </c>
      <c r="D144" s="8" t="s">
        <v>74</v>
      </c>
      <c r="E144" s="13"/>
      <c r="F144" s="13"/>
      <c r="G144" s="13"/>
      <c r="H144" s="13"/>
      <c r="I144" s="8" t="s">
        <v>942</v>
      </c>
      <c r="J144" s="8" t="s">
        <v>743</v>
      </c>
      <c r="K144" s="2" t="s">
        <v>52</v>
      </c>
      <c r="L144" s="2" t="s">
        <v>52</v>
      </c>
      <c r="M144" s="2" t="s">
        <v>743</v>
      </c>
      <c r="N144" s="2" t="s">
        <v>52</v>
      </c>
    </row>
    <row r="145" spans="1:14" ht="30" customHeight="1">
      <c r="A145" s="8" t="s">
        <v>748</v>
      </c>
      <c r="B145" s="8" t="s">
        <v>746</v>
      </c>
      <c r="C145" s="8" t="s">
        <v>747</v>
      </c>
      <c r="D145" s="8" t="s">
        <v>74</v>
      </c>
      <c r="E145" s="13"/>
      <c r="F145" s="13"/>
      <c r="G145" s="13"/>
      <c r="H145" s="13"/>
      <c r="I145" s="8" t="s">
        <v>943</v>
      </c>
      <c r="J145" s="8" t="s">
        <v>743</v>
      </c>
      <c r="K145" s="2" t="s">
        <v>52</v>
      </c>
      <c r="L145" s="2" t="s">
        <v>52</v>
      </c>
      <c r="M145" s="2" t="s">
        <v>743</v>
      </c>
      <c r="N145" s="2" t="s">
        <v>52</v>
      </c>
    </row>
    <row r="146" spans="1:14" ht="30" customHeight="1">
      <c r="A146" s="8" t="s">
        <v>764</v>
      </c>
      <c r="B146" s="8" t="s">
        <v>762</v>
      </c>
      <c r="C146" s="8" t="s">
        <v>763</v>
      </c>
      <c r="D146" s="8" t="s">
        <v>74</v>
      </c>
      <c r="E146" s="13"/>
      <c r="F146" s="13"/>
      <c r="G146" s="13"/>
      <c r="H146" s="13"/>
      <c r="I146" s="8" t="s">
        <v>944</v>
      </c>
      <c r="J146" s="8" t="s">
        <v>761</v>
      </c>
      <c r="K146" s="2" t="s">
        <v>52</v>
      </c>
      <c r="L146" s="2" t="s">
        <v>52</v>
      </c>
      <c r="M146" s="2" t="s">
        <v>761</v>
      </c>
      <c r="N146" s="2" t="s">
        <v>52</v>
      </c>
    </row>
    <row r="147" spans="1:14" ht="30" customHeight="1">
      <c r="A147" s="8" t="s">
        <v>771</v>
      </c>
      <c r="B147" s="8" t="s">
        <v>769</v>
      </c>
      <c r="C147" s="8" t="s">
        <v>770</v>
      </c>
      <c r="D147" s="8" t="s">
        <v>74</v>
      </c>
      <c r="E147" s="13"/>
      <c r="F147" s="13"/>
      <c r="G147" s="13"/>
      <c r="H147" s="13"/>
      <c r="I147" s="8" t="s">
        <v>945</v>
      </c>
      <c r="J147" s="8" t="s">
        <v>52</v>
      </c>
      <c r="K147" s="2" t="s">
        <v>52</v>
      </c>
      <c r="L147" s="2" t="s">
        <v>52</v>
      </c>
      <c r="M147" s="2" t="s">
        <v>52</v>
      </c>
      <c r="N147" s="2" t="s">
        <v>52</v>
      </c>
    </row>
    <row r="148" spans="1:14" ht="30" customHeight="1">
      <c r="A148" s="8" t="s">
        <v>776</v>
      </c>
      <c r="B148" s="8" t="s">
        <v>774</v>
      </c>
      <c r="C148" s="8" t="s">
        <v>775</v>
      </c>
      <c r="D148" s="8" t="s">
        <v>74</v>
      </c>
      <c r="E148" s="13"/>
      <c r="F148" s="13"/>
      <c r="G148" s="13"/>
      <c r="H148" s="13"/>
      <c r="I148" s="8" t="s">
        <v>946</v>
      </c>
      <c r="J148" s="8" t="s">
        <v>947</v>
      </c>
      <c r="K148" s="2" t="s">
        <v>52</v>
      </c>
      <c r="L148" s="2" t="s">
        <v>52</v>
      </c>
      <c r="M148" s="2" t="s">
        <v>947</v>
      </c>
      <c r="N148" s="2" t="s">
        <v>52</v>
      </c>
    </row>
    <row r="149" spans="1:14" ht="30" customHeight="1">
      <c r="A149" s="8" t="s">
        <v>780</v>
      </c>
      <c r="B149" s="8" t="s">
        <v>778</v>
      </c>
      <c r="C149" s="8" t="s">
        <v>779</v>
      </c>
      <c r="D149" s="8" t="s">
        <v>74</v>
      </c>
      <c r="E149" s="13"/>
      <c r="F149" s="13"/>
      <c r="G149" s="13"/>
      <c r="H149" s="13"/>
      <c r="I149" s="8" t="s">
        <v>948</v>
      </c>
      <c r="J149" s="8" t="s">
        <v>947</v>
      </c>
      <c r="K149" s="2" t="s">
        <v>52</v>
      </c>
      <c r="L149" s="2" t="s">
        <v>52</v>
      </c>
      <c r="M149" s="2" t="s">
        <v>947</v>
      </c>
      <c r="N149" s="2" t="s">
        <v>52</v>
      </c>
    </row>
    <row r="150" spans="1:14" ht="30" customHeight="1">
      <c r="A150" s="8" t="s">
        <v>949</v>
      </c>
      <c r="B150" s="8" t="s">
        <v>950</v>
      </c>
      <c r="C150" s="8" t="s">
        <v>951</v>
      </c>
      <c r="D150" s="8" t="s">
        <v>569</v>
      </c>
      <c r="E150" s="13"/>
      <c r="F150" s="13"/>
      <c r="G150" s="13"/>
      <c r="H150" s="13"/>
      <c r="I150" s="8" t="s">
        <v>952</v>
      </c>
      <c r="J150" s="8" t="s">
        <v>953</v>
      </c>
      <c r="K150" s="2" t="s">
        <v>790</v>
      </c>
      <c r="L150" s="2" t="s">
        <v>52</v>
      </c>
      <c r="M150" s="2" t="s">
        <v>953</v>
      </c>
      <c r="N150" s="2" t="s">
        <v>62</v>
      </c>
    </row>
  </sheetData>
  <mergeCells count="2">
    <mergeCell ref="A1:J1"/>
    <mergeCell ref="A2:J2"/>
  </mergeCells>
  <phoneticPr fontId="1" type="noConversion"/>
  <pageMargins left="0.78740157480314954" right="0" top="0.39370078740157477" bottom="0.39370078740157477" header="0" footer="0"/>
  <pageSetup paperSize="9" scale="88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M30"/>
  <sheetViews>
    <sheetView workbookViewId="0"/>
  </sheetViews>
  <sheetFormatPr defaultRowHeight="16.5"/>
  <sheetData>
    <row r="1" spans="1:7">
      <c r="A1" t="s">
        <v>1035</v>
      </c>
    </row>
    <row r="2" spans="1:7">
      <c r="A2" s="1" t="s">
        <v>1036</v>
      </c>
      <c r="B2" t="s">
        <v>790</v>
      </c>
    </row>
    <row r="3" spans="1:7">
      <c r="A3" s="1" t="s">
        <v>1037</v>
      </c>
      <c r="B3" t="s">
        <v>1038</v>
      </c>
    </row>
    <row r="4" spans="1:7">
      <c r="A4" s="1" t="s">
        <v>1039</v>
      </c>
      <c r="B4">
        <v>5</v>
      </c>
    </row>
    <row r="5" spans="1:7">
      <c r="A5" s="1" t="s">
        <v>1040</v>
      </c>
      <c r="B5">
        <v>5</v>
      </c>
    </row>
    <row r="6" spans="1:7">
      <c r="A6" s="1" t="s">
        <v>1041</v>
      </c>
      <c r="B6" t="s">
        <v>1042</v>
      </c>
    </row>
    <row r="7" spans="1:7">
      <c r="A7" s="1" t="s">
        <v>1043</v>
      </c>
      <c r="B7" t="s">
        <v>955</v>
      </c>
      <c r="C7" t="s">
        <v>62</v>
      </c>
    </row>
    <row r="8" spans="1:7">
      <c r="A8" s="1" t="s">
        <v>1044</v>
      </c>
      <c r="B8" t="s">
        <v>955</v>
      </c>
      <c r="C8">
        <v>2</v>
      </c>
    </row>
    <row r="9" spans="1:7">
      <c r="A9" s="1" t="s">
        <v>1045</v>
      </c>
      <c r="B9" t="s">
        <v>956</v>
      </c>
      <c r="C9" t="s">
        <v>957</v>
      </c>
      <c r="D9" t="s">
        <v>958</v>
      </c>
      <c r="E9" t="s">
        <v>959</v>
      </c>
      <c r="F9" t="s">
        <v>960</v>
      </c>
      <c r="G9" t="s">
        <v>1046</v>
      </c>
    </row>
    <row r="10" spans="1:7">
      <c r="A10" s="1" t="s">
        <v>1047</v>
      </c>
      <c r="B10">
        <v>1208</v>
      </c>
      <c r="C10">
        <v>0</v>
      </c>
      <c r="D10">
        <v>0</v>
      </c>
    </row>
    <row r="11" spans="1:7">
      <c r="A11" s="1" t="s">
        <v>1048</v>
      </c>
      <c r="B11" t="s">
        <v>1049</v>
      </c>
      <c r="C11">
        <v>4</v>
      </c>
    </row>
    <row r="12" spans="1:7">
      <c r="A12" s="1" t="s">
        <v>1050</v>
      </c>
      <c r="B12" t="s">
        <v>1049</v>
      </c>
      <c r="C12">
        <v>4</v>
      </c>
    </row>
    <row r="13" spans="1:7">
      <c r="A13" s="1" t="s">
        <v>1051</v>
      </c>
      <c r="B13" t="s">
        <v>1049</v>
      </c>
      <c r="C13">
        <v>3</v>
      </c>
    </row>
    <row r="14" spans="1:7">
      <c r="A14" s="1" t="s">
        <v>1052</v>
      </c>
      <c r="B14" t="s">
        <v>955</v>
      </c>
      <c r="C14">
        <v>5</v>
      </c>
    </row>
    <row r="15" spans="1:7">
      <c r="A15" s="1" t="s">
        <v>1053</v>
      </c>
      <c r="B15" t="s">
        <v>790</v>
      </c>
      <c r="C15" t="s">
        <v>1054</v>
      </c>
      <c r="D15" t="s">
        <v>1054</v>
      </c>
      <c r="E15" t="s">
        <v>1054</v>
      </c>
      <c r="F15">
        <v>1</v>
      </c>
    </row>
    <row r="16" spans="1:7">
      <c r="A16" s="1" t="s">
        <v>1055</v>
      </c>
      <c r="B16">
        <v>1.1100000000000001</v>
      </c>
      <c r="C16">
        <v>1.1200000000000001</v>
      </c>
    </row>
    <row r="17" spans="1:13">
      <c r="A17" s="1" t="s">
        <v>1056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>
      <c r="A18" s="1" t="s">
        <v>1057</v>
      </c>
      <c r="B18">
        <v>1.25</v>
      </c>
      <c r="C18">
        <v>1.071</v>
      </c>
    </row>
    <row r="19" spans="1:13">
      <c r="A19" s="1" t="s">
        <v>1058</v>
      </c>
    </row>
    <row r="20" spans="1:13">
      <c r="A20" s="1" t="s">
        <v>1059</v>
      </c>
      <c r="B20" s="1" t="s">
        <v>955</v>
      </c>
      <c r="C20">
        <v>1</v>
      </c>
    </row>
    <row r="21" spans="1:13">
      <c r="A21" t="s">
        <v>954</v>
      </c>
      <c r="B21" t="s">
        <v>1060</v>
      </c>
      <c r="C21" t="s">
        <v>1061</v>
      </c>
    </row>
    <row r="22" spans="1:13">
      <c r="A22">
        <v>1</v>
      </c>
      <c r="B22" s="1" t="s">
        <v>1062</v>
      </c>
      <c r="C22" s="1" t="s">
        <v>974</v>
      </c>
    </row>
    <row r="23" spans="1:13">
      <c r="A23">
        <v>2</v>
      </c>
      <c r="B23" s="1" t="s">
        <v>1063</v>
      </c>
      <c r="C23" s="1" t="s">
        <v>1064</v>
      </c>
    </row>
    <row r="24" spans="1:13">
      <c r="A24">
        <v>3</v>
      </c>
      <c r="B24" s="1" t="s">
        <v>1065</v>
      </c>
      <c r="C24" s="1" t="s">
        <v>1066</v>
      </c>
    </row>
    <row r="25" spans="1:13">
      <c r="A25">
        <v>4</v>
      </c>
      <c r="B25" s="1" t="s">
        <v>1067</v>
      </c>
      <c r="C25" s="1" t="s">
        <v>1068</v>
      </c>
    </row>
    <row r="26" spans="1:13">
      <c r="A26">
        <v>5</v>
      </c>
      <c r="B26" s="1" t="s">
        <v>1069</v>
      </c>
      <c r="C26" s="1" t="s">
        <v>52</v>
      </c>
    </row>
    <row r="27" spans="1:13">
      <c r="A27">
        <v>6</v>
      </c>
      <c r="B27" s="1" t="s">
        <v>1032</v>
      </c>
      <c r="C27" s="1" t="s">
        <v>1031</v>
      </c>
    </row>
    <row r="28" spans="1:13">
      <c r="A28">
        <v>7</v>
      </c>
      <c r="B28" s="1" t="s">
        <v>1070</v>
      </c>
      <c r="C28" s="1" t="s">
        <v>52</v>
      </c>
    </row>
    <row r="29" spans="1:13">
      <c r="A29">
        <v>8</v>
      </c>
      <c r="B29" s="1" t="s">
        <v>1070</v>
      </c>
      <c r="C29" s="1" t="s">
        <v>52</v>
      </c>
    </row>
    <row r="30" spans="1:13">
      <c r="A30">
        <v>9</v>
      </c>
      <c r="B30" s="1" t="s">
        <v>1070</v>
      </c>
      <c r="C30" s="1" t="s">
        <v>52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7</vt:i4>
      </vt:variant>
    </vt:vector>
  </HeadingPairs>
  <TitlesOfParts>
    <vt:vector size="13" baseType="lpstr">
      <vt:lpstr>원가계산서</vt:lpstr>
      <vt:lpstr>공종별집계표</vt:lpstr>
      <vt:lpstr>공종별내역서</vt:lpstr>
      <vt:lpstr>일위대가목록</vt:lpstr>
      <vt:lpstr> 공사설정 </vt:lpstr>
      <vt:lpstr>Sheet1</vt:lpstr>
      <vt:lpstr>공종별내역서!Print_Area</vt:lpstr>
      <vt:lpstr>공종별집계표!Print_Area</vt:lpstr>
      <vt:lpstr>일위대가목록!Print_Area</vt:lpstr>
      <vt:lpstr>공종별내역서!Print_Titles</vt:lpstr>
      <vt:lpstr>공종별집계표!Print_Titles</vt:lpstr>
      <vt:lpstr>원가계산서!Print_Titles</vt:lpstr>
      <vt:lpstr>일위대가목록!Print_Titles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2017-06-14T06:41:38Z</dcterms:created>
  <dcterms:modified xsi:type="dcterms:W3CDTF">2017-08-17T07:07:21Z</dcterms:modified>
</cp:coreProperties>
</file>