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문서\계약업무\$연도별계약\2021년 계약\@수탁과제\7. 전국 산양 서식실태조사 및 보전연구(1단계 1차년도)\2. 전국산양 서식실태조사 및 보전연구 사업수행을 위한 무인센서카메라 구매\2. 사전규격공개\"/>
    </mc:Choice>
  </mc:AlternateContent>
  <bookViews>
    <workbookView xWindow="0" yWindow="0" windowWidth="28800" windowHeight="12390"/>
  </bookViews>
  <sheets>
    <sheet name="산출기초조사서" sheetId="1" r:id="rId1"/>
  </sheets>
  <definedNames>
    <definedName name="_xlnm.Print_Area" localSheetId="0">산출기초조사서!$B$1:$P$11</definedName>
  </definedNames>
  <calcPr calcId="152511"/>
</workbook>
</file>

<file path=xl/calcChain.xml><?xml version="1.0" encoding="utf-8"?>
<calcChain xmlns="http://schemas.openxmlformats.org/spreadsheetml/2006/main">
  <c r="G11" i="1" l="1"/>
  <c r="O7" i="1" l="1"/>
  <c r="O8" i="1"/>
  <c r="O9" i="1" l="1"/>
  <c r="O10" i="1" s="1"/>
  <c r="O11" i="1" s="1"/>
  <c r="M8" i="1"/>
  <c r="M7" i="1"/>
  <c r="J8" i="1"/>
  <c r="J7" i="1"/>
  <c r="G8" i="1"/>
  <c r="G7" i="1"/>
  <c r="G9" i="1" s="1"/>
  <c r="M9" i="1" l="1"/>
  <c r="M10" i="1" s="1"/>
  <c r="M11" i="1" s="1"/>
  <c r="J9" i="1"/>
  <c r="J10" i="1" l="1"/>
  <c r="J11" i="1" s="1"/>
</calcChain>
</file>

<file path=xl/sharedStrings.xml><?xml version="1.0" encoding="utf-8"?>
<sst xmlns="http://schemas.openxmlformats.org/spreadsheetml/2006/main" count="29" uniqueCount="24">
  <si>
    <t>품    명</t>
    <phoneticPr fontId="4" type="noConversion"/>
  </si>
  <si>
    <t>수량</t>
    <phoneticPr fontId="4" type="noConversion"/>
  </si>
  <si>
    <t>비고</t>
    <phoneticPr fontId="3" type="noConversion"/>
  </si>
  <si>
    <t>단가</t>
    <phoneticPr fontId="3" type="noConversion"/>
  </si>
  <si>
    <t>공급가액</t>
    <phoneticPr fontId="3" type="noConversion"/>
  </si>
  <si>
    <t>산 출 기 초 조 사 서</t>
    <phoneticPr fontId="3" type="noConversion"/>
  </si>
  <si>
    <t>번호</t>
    <phoneticPr fontId="3" type="noConversion"/>
  </si>
  <si>
    <t>단가</t>
    <phoneticPr fontId="3" type="noConversion"/>
  </si>
  <si>
    <t>공급가액</t>
    <phoneticPr fontId="3" type="noConversion"/>
  </si>
  <si>
    <t>합 계(VAT 포함)</t>
    <phoneticPr fontId="3" type="noConversion"/>
  </si>
  <si>
    <t>산 출 조 사 근 거</t>
    <phoneticPr fontId="3" type="noConversion"/>
  </si>
  <si>
    <t>산 출 가 격</t>
    <phoneticPr fontId="3" type="noConversion"/>
  </si>
  <si>
    <t>공급가액</t>
    <phoneticPr fontId="3" type="noConversion"/>
  </si>
  <si>
    <t>세액</t>
    <phoneticPr fontId="3" type="noConversion"/>
  </si>
  <si>
    <t>ea</t>
  </si>
  <si>
    <t>무인센서카메라</t>
    <phoneticPr fontId="3" type="noConversion"/>
  </si>
  <si>
    <t>센서카메라 잠금장치</t>
    <phoneticPr fontId="3" type="noConversion"/>
  </si>
  <si>
    <t>단위</t>
    <phoneticPr fontId="4" type="noConversion"/>
  </si>
  <si>
    <t>수량</t>
    <phoneticPr fontId="4" type="noConversion"/>
  </si>
  <si>
    <t>ea</t>
    <phoneticPr fontId="3" type="noConversion"/>
  </si>
  <si>
    <t>포함</t>
    <phoneticPr fontId="3" type="noConversion"/>
  </si>
  <si>
    <t>A업체</t>
    <phoneticPr fontId="3" type="noConversion"/>
  </si>
  <si>
    <t>B업체</t>
    <phoneticPr fontId="3" type="noConversion"/>
  </si>
  <si>
    <t>C업체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</si>
</sst>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u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double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n">
        <color indexed="64"/>
      </top>
      <bottom/>
      <diagonal/>
    </border>
    <border>
      <left style="thick">
        <color rgb="FFFF0000"/>
      </left>
      <right style="medium">
        <color indexed="64"/>
      </right>
      <top/>
      <bottom/>
      <diagonal/>
    </border>
    <border>
      <left style="thick">
        <color rgb="FFFF0000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6" applyFont="1" applyAlignment="1">
      <alignment horizontal="center" vertical="center"/>
    </xf>
    <xf numFmtId="41" fontId="0" fillId="0" borderId="0" xfId="6" applyFont="1">
      <alignment vertical="center"/>
    </xf>
    <xf numFmtId="41" fontId="0" fillId="0" borderId="0" xfId="6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41" fontId="5" fillId="0" borderId="1" xfId="6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1" fontId="10" fillId="0" borderId="3" xfId="6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41" fontId="10" fillId="0" borderId="9" xfId="6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11" fillId="2" borderId="11" xfId="1" applyFont="1" applyFill="1" applyBorder="1" applyAlignment="1">
      <alignment horizontal="center" vertical="center" wrapText="1"/>
    </xf>
    <xf numFmtId="41" fontId="10" fillId="0" borderId="11" xfId="6" applyFont="1" applyBorder="1" applyAlignment="1">
      <alignment horizontal="center" vertical="center"/>
    </xf>
    <xf numFmtId="0" fontId="10" fillId="0" borderId="6" xfId="0" applyFont="1" applyBorder="1">
      <alignment vertical="center"/>
    </xf>
    <xf numFmtId="41" fontId="2" fillId="0" borderId="12" xfId="6" applyFont="1" applyBorder="1" applyAlignment="1">
      <alignment horizontal="center" vertical="center" wrapText="1"/>
    </xf>
    <xf numFmtId="41" fontId="10" fillId="0" borderId="15" xfId="6" applyFont="1" applyFill="1" applyBorder="1" applyAlignment="1">
      <alignment horizontal="center" vertical="center"/>
    </xf>
    <xf numFmtId="41" fontId="10" fillId="0" borderId="13" xfId="6" applyFont="1" applyFill="1" applyBorder="1" applyAlignment="1">
      <alignment horizontal="center" vertical="center"/>
    </xf>
    <xf numFmtId="0" fontId="10" fillId="0" borderId="17" xfId="0" applyFont="1" applyBorder="1">
      <alignment vertical="center"/>
    </xf>
    <xf numFmtId="177" fontId="6" fillId="0" borderId="0" xfId="0" applyNumberFormat="1" applyFont="1" applyAlignment="1">
      <alignment horizontal="center" vertical="center"/>
    </xf>
    <xf numFmtId="177" fontId="0" fillId="0" borderId="0" xfId="0" applyNumberFormat="1">
      <alignment vertical="center"/>
    </xf>
    <xf numFmtId="41" fontId="10" fillId="0" borderId="16" xfId="6" applyFont="1" applyBorder="1" applyAlignment="1">
      <alignment horizontal="center" vertical="center"/>
    </xf>
    <xf numFmtId="41" fontId="10" fillId="0" borderId="14" xfId="6" applyFont="1" applyFill="1" applyBorder="1" applyAlignment="1">
      <alignment horizontal="center" vertical="center"/>
    </xf>
    <xf numFmtId="41" fontId="10" fillId="0" borderId="18" xfId="0" applyNumberFormat="1" applyFont="1" applyBorder="1">
      <alignment vertical="center"/>
    </xf>
    <xf numFmtId="41" fontId="2" fillId="0" borderId="8" xfId="6" applyFont="1" applyBorder="1" applyAlignment="1">
      <alignment horizontal="center" vertical="center" wrapText="1"/>
    </xf>
    <xf numFmtId="41" fontId="2" fillId="0" borderId="8" xfId="6" applyFont="1" applyBorder="1" applyAlignment="1">
      <alignment horizontal="right" vertical="center"/>
    </xf>
    <xf numFmtId="177" fontId="13" fillId="0" borderId="4" xfId="0" applyNumberFormat="1" applyFont="1" applyFill="1" applyBorder="1" applyAlignment="1">
      <alignment horizontal="center" vertical="center" wrapText="1"/>
    </xf>
    <xf numFmtId="0" fontId="9" fillId="0" borderId="2" xfId="4" applyNumberFormat="1" applyFont="1" applyFill="1" applyBorder="1" applyAlignment="1">
      <alignment horizontal="center" vertical="center"/>
    </xf>
    <xf numFmtId="41" fontId="10" fillId="0" borderId="19" xfId="6" applyFont="1" applyBorder="1" applyAlignment="1">
      <alignment horizontal="center" vertical="center"/>
    </xf>
    <xf numFmtId="41" fontId="10" fillId="0" borderId="2" xfId="6" applyFont="1" applyFill="1" applyBorder="1" applyAlignment="1">
      <alignment horizontal="center" vertical="center"/>
    </xf>
    <xf numFmtId="41" fontId="10" fillId="0" borderId="19" xfId="6" applyFont="1" applyFill="1" applyBorder="1" applyAlignment="1">
      <alignment horizontal="center" vertical="center"/>
    </xf>
    <xf numFmtId="0" fontId="9" fillId="0" borderId="21" xfId="4" applyNumberFormat="1" applyFont="1" applyFill="1" applyBorder="1" applyAlignment="1">
      <alignment horizontal="center" vertical="center"/>
    </xf>
    <xf numFmtId="41" fontId="10" fillId="0" borderId="22" xfId="6" applyFont="1" applyFill="1" applyBorder="1" applyAlignment="1">
      <alignment horizontal="center" vertical="center"/>
    </xf>
    <xf numFmtId="41" fontId="10" fillId="0" borderId="21" xfId="6" applyFont="1" applyFill="1" applyBorder="1" applyAlignment="1">
      <alignment horizontal="center" vertical="center"/>
    </xf>
    <xf numFmtId="41" fontId="10" fillId="0" borderId="10" xfId="6" applyFont="1" applyBorder="1" applyAlignment="1">
      <alignment horizontal="center" vertical="center"/>
    </xf>
    <xf numFmtId="41" fontId="10" fillId="0" borderId="23" xfId="6" applyFont="1" applyBorder="1" applyAlignment="1">
      <alignment horizontal="center" vertical="center"/>
    </xf>
    <xf numFmtId="0" fontId="10" fillId="0" borderId="23" xfId="0" applyFont="1" applyBorder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41" fontId="2" fillId="0" borderId="25" xfId="6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/>
    </xf>
    <xf numFmtId="0" fontId="11" fillId="2" borderId="22" xfId="1" applyFont="1" applyFill="1" applyBorder="1" applyAlignment="1">
      <alignment horizontal="center" vertical="center"/>
    </xf>
    <xf numFmtId="177" fontId="13" fillId="0" borderId="27" xfId="0" applyNumberFormat="1" applyFont="1" applyFill="1" applyBorder="1" applyAlignment="1">
      <alignment horizontal="center" vertical="center" wrapText="1"/>
    </xf>
    <xf numFmtId="177" fontId="11" fillId="2" borderId="26" xfId="1" applyNumberFormat="1" applyFont="1" applyFill="1" applyBorder="1" applyAlignment="1">
      <alignment horizontal="center" vertical="center"/>
    </xf>
    <xf numFmtId="177" fontId="11" fillId="2" borderId="28" xfId="1" applyNumberFormat="1" applyFont="1" applyFill="1" applyBorder="1" applyAlignment="1">
      <alignment horizontal="center" vertical="center"/>
    </xf>
    <xf numFmtId="177" fontId="10" fillId="0" borderId="29" xfId="0" applyNumberFormat="1" applyFont="1" applyBorder="1">
      <alignment vertical="center"/>
    </xf>
    <xf numFmtId="41" fontId="2" fillId="0" borderId="4" xfId="6" applyFont="1" applyBorder="1" applyAlignment="1">
      <alignment horizontal="center" vertical="center" wrapText="1"/>
    </xf>
    <xf numFmtId="0" fontId="10" fillId="0" borderId="10" xfId="0" applyFont="1" applyBorder="1">
      <alignment vertical="center"/>
    </xf>
    <xf numFmtId="0" fontId="0" fillId="0" borderId="30" xfId="0" applyBorder="1">
      <alignment vertical="center"/>
    </xf>
    <xf numFmtId="0" fontId="0" fillId="0" borderId="2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15" fillId="0" borderId="33" xfId="0" applyFont="1" applyFill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177" fontId="14" fillId="0" borderId="36" xfId="0" applyNumberFormat="1" applyFont="1" applyBorder="1" applyAlignment="1">
      <alignment horizontal="center" vertical="center" wrapText="1"/>
    </xf>
    <xf numFmtId="41" fontId="2" fillId="0" borderId="33" xfId="6" applyFont="1" applyBorder="1" applyAlignment="1">
      <alignment horizontal="center" vertical="center" wrapText="1"/>
    </xf>
    <xf numFmtId="41" fontId="2" fillId="0" borderId="35" xfId="6" applyFont="1" applyBorder="1" applyAlignment="1">
      <alignment horizontal="center" vertical="center" wrapText="1"/>
    </xf>
    <xf numFmtId="177" fontId="14" fillId="0" borderId="33" xfId="0" applyNumberFormat="1" applyFont="1" applyBorder="1" applyAlignment="1">
      <alignment horizontal="center" vertical="center" wrapText="1"/>
    </xf>
    <xf numFmtId="41" fontId="5" fillId="0" borderId="34" xfId="6" applyFont="1" applyBorder="1" applyAlignment="1">
      <alignment horizontal="center" vertical="center"/>
    </xf>
    <xf numFmtId="41" fontId="2" fillId="0" borderId="35" xfId="6" applyFont="1" applyBorder="1" applyAlignment="1">
      <alignment horizontal="right" vertical="center"/>
    </xf>
    <xf numFmtId="41" fontId="2" fillId="0" borderId="37" xfId="6" applyFont="1" applyBorder="1" applyAlignment="1">
      <alignment horizontal="center" vertical="center" wrapText="1"/>
    </xf>
    <xf numFmtId="41" fontId="2" fillId="0" borderId="38" xfId="6" applyFont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/>
    </xf>
    <xf numFmtId="0" fontId="11" fillId="0" borderId="40" xfId="1" applyFont="1" applyFill="1" applyBorder="1" applyAlignment="1">
      <alignment horizontal="center" vertical="center"/>
    </xf>
    <xf numFmtId="0" fontId="11" fillId="0" borderId="42" xfId="1" applyFont="1" applyFill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/>
    </xf>
    <xf numFmtId="41" fontId="10" fillId="0" borderId="42" xfId="6" applyFont="1" applyFill="1" applyBorder="1" applyAlignment="1">
      <alignment horizontal="center" vertical="center"/>
    </xf>
    <xf numFmtId="0" fontId="10" fillId="0" borderId="44" xfId="1" applyFont="1" applyFill="1" applyBorder="1" applyAlignment="1">
      <alignment horizontal="center" vertical="center"/>
    </xf>
    <xf numFmtId="176" fontId="10" fillId="0" borderId="45" xfId="1" applyNumberFormat="1" applyFont="1" applyFill="1" applyBorder="1" applyAlignment="1">
      <alignment horizontal="center" vertical="center"/>
    </xf>
    <xf numFmtId="177" fontId="0" fillId="0" borderId="55" xfId="0" applyNumberFormat="1" applyBorder="1">
      <alignment vertical="center"/>
    </xf>
    <xf numFmtId="43" fontId="0" fillId="0" borderId="0" xfId="0" applyNumberFormat="1">
      <alignment vertical="center"/>
    </xf>
    <xf numFmtId="0" fontId="10" fillId="0" borderId="22" xfId="6" applyNumberFormat="1" applyFont="1" applyFill="1" applyBorder="1" applyAlignment="1">
      <alignment horizontal="center" vertical="center"/>
    </xf>
    <xf numFmtId="41" fontId="10" fillId="0" borderId="56" xfId="6" applyFont="1" applyFill="1" applyBorder="1" applyAlignment="1">
      <alignment horizontal="center" vertical="center"/>
    </xf>
    <xf numFmtId="41" fontId="10" fillId="0" borderId="29" xfId="6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52" xfId="0" applyFont="1" applyFill="1" applyBorder="1" applyAlignment="1">
      <alignment horizontal="center" vertical="center"/>
    </xf>
    <xf numFmtId="0" fontId="11" fillId="0" borderId="53" xfId="0" applyFont="1" applyFill="1" applyBorder="1" applyAlignment="1">
      <alignment horizontal="center" vertical="center"/>
    </xf>
    <xf numFmtId="0" fontId="11" fillId="0" borderId="54" xfId="0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42" xfId="1" applyFont="1" applyFill="1" applyBorder="1" applyAlignment="1">
      <alignment horizontal="center" vertical="center"/>
    </xf>
    <xf numFmtId="177" fontId="11" fillId="0" borderId="27" xfId="1" applyNumberFormat="1" applyFont="1" applyFill="1" applyBorder="1" applyAlignment="1">
      <alignment horizontal="center" vertical="center"/>
    </xf>
    <xf numFmtId="177" fontId="11" fillId="0" borderId="43" xfId="1" applyNumberFormat="1" applyFont="1" applyFill="1" applyBorder="1" applyAlignment="1">
      <alignment horizontal="center" vertical="center"/>
    </xf>
    <xf numFmtId="41" fontId="10" fillId="0" borderId="33" xfId="6" applyFont="1" applyFill="1" applyBorder="1" applyAlignment="1">
      <alignment horizontal="center" vertical="center"/>
    </xf>
    <xf numFmtId="41" fontId="10" fillId="0" borderId="35" xfId="6" applyFont="1" applyFill="1" applyBorder="1" applyAlignment="1">
      <alignment horizontal="center" vertical="center"/>
    </xf>
    <xf numFmtId="41" fontId="10" fillId="0" borderId="4" xfId="6" applyFont="1" applyFill="1" applyBorder="1" applyAlignment="1">
      <alignment horizontal="center" vertical="center"/>
    </xf>
    <xf numFmtId="41" fontId="10" fillId="0" borderId="8" xfId="6" applyFont="1" applyFill="1" applyBorder="1" applyAlignment="1">
      <alignment horizontal="center" vertical="center"/>
    </xf>
    <xf numFmtId="41" fontId="10" fillId="0" borderId="34" xfId="6" applyFont="1" applyFill="1" applyBorder="1" applyAlignment="1">
      <alignment horizontal="center" vertical="center"/>
    </xf>
    <xf numFmtId="41" fontId="10" fillId="0" borderId="1" xfId="6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40" xfId="1" applyFont="1" applyFill="1" applyBorder="1" applyAlignment="1">
      <alignment horizontal="center" vertical="center"/>
    </xf>
    <xf numFmtId="41" fontId="10" fillId="0" borderId="48" xfId="6" applyFont="1" applyFill="1" applyBorder="1" applyAlignment="1">
      <alignment horizontal="center" vertical="center"/>
    </xf>
    <xf numFmtId="41" fontId="10" fillId="0" borderId="49" xfId="6" applyFont="1" applyFill="1" applyBorder="1" applyAlignment="1">
      <alignment horizontal="center" vertical="center"/>
    </xf>
    <xf numFmtId="41" fontId="10" fillId="0" borderId="50" xfId="6" applyFont="1" applyFill="1" applyBorder="1" applyAlignment="1">
      <alignment horizontal="center" vertical="center"/>
    </xf>
    <xf numFmtId="41" fontId="10" fillId="0" borderId="51" xfId="6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</cellXfs>
  <cellStyles count="7">
    <cellStyle name="쉼표 [0]" xfId="6" builtinId="6"/>
    <cellStyle name="쉼표 [0] 2" xfId="2"/>
    <cellStyle name="쉼표 [0] 2 3" xfId="3"/>
    <cellStyle name="쉼표 [0] 3" xfId="5"/>
    <cellStyle name="표준" xfId="0" builtinId="0"/>
    <cellStyle name="표준 2" xfId="4"/>
    <cellStyle name="표준_바이오드림견적서양식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5"/>
  <sheetViews>
    <sheetView tabSelected="1" zoomScale="85" zoomScaleNormal="85" workbookViewId="0">
      <pane xSplit="3" ySplit="6" topLeftCell="D7" activePane="bottomRight" state="frozen"/>
      <selection pane="topRight" activeCell="C1" sqref="C1"/>
      <selection pane="bottomLeft" activeCell="A3" sqref="A3"/>
      <selection pane="bottomRight" activeCell="Q14" sqref="Q14"/>
    </sheetView>
  </sheetViews>
  <sheetFormatPr defaultRowHeight="16.5" x14ac:dyDescent="0.3"/>
  <cols>
    <col min="2" max="2" width="6.5" customWidth="1"/>
    <col min="3" max="3" width="34" customWidth="1"/>
    <col min="4" max="4" width="6.5" customWidth="1"/>
    <col min="5" max="5" width="7.5" style="25" customWidth="1"/>
    <col min="6" max="6" width="13.75" customWidth="1"/>
    <col min="7" max="7" width="13.875" customWidth="1"/>
    <col min="8" max="8" width="7.25" customWidth="1"/>
    <col min="9" max="10" width="13.875" style="5" customWidth="1"/>
    <col min="11" max="11" width="7.25" customWidth="1"/>
    <col min="12" max="13" width="13.875" style="5" customWidth="1"/>
    <col min="14" max="14" width="13.875" style="4" customWidth="1"/>
    <col min="15" max="15" width="13.875" style="8" customWidth="1"/>
    <col min="16" max="16" width="14.875" customWidth="1"/>
    <col min="19" max="19" width="11" bestFit="1" customWidth="1"/>
  </cols>
  <sheetData>
    <row r="1" spans="2:16" ht="31.5" customHeight="1" x14ac:dyDescent="0.3">
      <c r="C1" s="84" t="s">
        <v>5</v>
      </c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2:16" ht="12" customHeight="1" thickBot="1" x14ac:dyDescent="0.35">
      <c r="C2" s="6"/>
      <c r="D2" s="2"/>
      <c r="E2" s="24"/>
      <c r="F2" s="2"/>
      <c r="G2" s="2"/>
      <c r="H2" s="2"/>
      <c r="I2" s="3"/>
      <c r="J2" s="3"/>
      <c r="K2" s="2"/>
      <c r="L2" s="3"/>
      <c r="M2" s="3"/>
      <c r="N2" s="3"/>
      <c r="O2" s="7"/>
      <c r="P2" s="2"/>
    </row>
    <row r="3" spans="2:16" ht="36.75" customHeight="1" thickTop="1" thickBot="1" x14ac:dyDescent="0.35">
      <c r="B3" s="55"/>
      <c r="C3" s="56"/>
      <c r="D3" s="57"/>
      <c r="E3" s="77"/>
      <c r="F3" s="80" t="s">
        <v>10</v>
      </c>
      <c r="G3" s="81"/>
      <c r="H3" s="81"/>
      <c r="I3" s="81"/>
      <c r="J3" s="81"/>
      <c r="K3" s="81"/>
      <c r="L3" s="81"/>
      <c r="M3" s="81"/>
      <c r="N3" s="107" t="s">
        <v>11</v>
      </c>
      <c r="O3" s="108"/>
      <c r="P3" s="58"/>
    </row>
    <row r="4" spans="2:16" ht="36.75" customHeight="1" x14ac:dyDescent="0.3">
      <c r="B4" s="82" t="s">
        <v>6</v>
      </c>
      <c r="C4" s="88" t="s">
        <v>0</v>
      </c>
      <c r="D4" s="90" t="s">
        <v>17</v>
      </c>
      <c r="E4" s="92" t="s">
        <v>18</v>
      </c>
      <c r="F4" s="94" t="s">
        <v>21</v>
      </c>
      <c r="G4" s="95"/>
      <c r="H4" s="100" t="s">
        <v>1</v>
      </c>
      <c r="I4" s="98" t="s">
        <v>22</v>
      </c>
      <c r="J4" s="95"/>
      <c r="K4" s="100" t="s">
        <v>1</v>
      </c>
      <c r="L4" s="98" t="s">
        <v>23</v>
      </c>
      <c r="M4" s="95"/>
      <c r="N4" s="103"/>
      <c r="O4" s="104"/>
      <c r="P4" s="85" t="s">
        <v>2</v>
      </c>
    </row>
    <row r="5" spans="2:16" ht="36.75" customHeight="1" x14ac:dyDescent="0.3">
      <c r="B5" s="82"/>
      <c r="C5" s="88"/>
      <c r="D5" s="90"/>
      <c r="E5" s="92"/>
      <c r="F5" s="96"/>
      <c r="G5" s="97"/>
      <c r="H5" s="101"/>
      <c r="I5" s="99"/>
      <c r="J5" s="97"/>
      <c r="K5" s="101"/>
      <c r="L5" s="99"/>
      <c r="M5" s="97"/>
      <c r="N5" s="105"/>
      <c r="O5" s="106"/>
      <c r="P5" s="86"/>
    </row>
    <row r="6" spans="2:16" ht="36.75" customHeight="1" thickBot="1" x14ac:dyDescent="0.35">
      <c r="B6" s="83"/>
      <c r="C6" s="89"/>
      <c r="D6" s="91"/>
      <c r="E6" s="93"/>
      <c r="F6" s="71" t="s">
        <v>7</v>
      </c>
      <c r="G6" s="72" t="s">
        <v>8</v>
      </c>
      <c r="H6" s="102"/>
      <c r="I6" s="73" t="s">
        <v>3</v>
      </c>
      <c r="J6" s="74" t="s">
        <v>4</v>
      </c>
      <c r="K6" s="102"/>
      <c r="L6" s="73" t="s">
        <v>3</v>
      </c>
      <c r="M6" s="74" t="s">
        <v>4</v>
      </c>
      <c r="N6" s="75" t="s">
        <v>3</v>
      </c>
      <c r="O6" s="76" t="s">
        <v>4</v>
      </c>
      <c r="P6" s="87"/>
    </row>
    <row r="7" spans="2:16" ht="36.75" customHeight="1" thickTop="1" x14ac:dyDescent="0.3">
      <c r="B7" s="59">
        <v>1</v>
      </c>
      <c r="C7" s="60" t="s">
        <v>15</v>
      </c>
      <c r="D7" s="61" t="s">
        <v>14</v>
      </c>
      <c r="E7" s="62">
        <v>150</v>
      </c>
      <c r="F7" s="63">
        <v>900000</v>
      </c>
      <c r="G7" s="64">
        <f>E7*F7</f>
        <v>135000000</v>
      </c>
      <c r="H7" s="65">
        <v>150</v>
      </c>
      <c r="I7" s="66">
        <v>840000</v>
      </c>
      <c r="J7" s="67">
        <f>H7*I7</f>
        <v>126000000</v>
      </c>
      <c r="K7" s="65">
        <v>150</v>
      </c>
      <c r="L7" s="66">
        <v>800000</v>
      </c>
      <c r="M7" s="67">
        <f>K7*L7</f>
        <v>120000000</v>
      </c>
      <c r="N7" s="68">
        <v>800000</v>
      </c>
      <c r="O7" s="69">
        <f>E7*N7</f>
        <v>120000000</v>
      </c>
      <c r="P7" s="70"/>
    </row>
    <row r="8" spans="2:16" ht="36.75" customHeight="1" thickBot="1" x14ac:dyDescent="0.35">
      <c r="B8" s="42">
        <v>5</v>
      </c>
      <c r="C8" s="43" t="s">
        <v>16</v>
      </c>
      <c r="D8" s="46" t="s">
        <v>19</v>
      </c>
      <c r="E8" s="49">
        <v>200</v>
      </c>
      <c r="F8" s="53">
        <v>55000</v>
      </c>
      <c r="G8" s="29">
        <f t="shared" ref="G8" si="0">E8*F8</f>
        <v>11000000</v>
      </c>
      <c r="H8" s="31">
        <v>200</v>
      </c>
      <c r="I8" s="9">
        <v>51000</v>
      </c>
      <c r="J8" s="30">
        <f t="shared" ref="J8" si="1">H8*I8</f>
        <v>10200000</v>
      </c>
      <c r="K8" s="31">
        <v>200</v>
      </c>
      <c r="L8" s="9">
        <v>50000</v>
      </c>
      <c r="M8" s="30">
        <f t="shared" ref="M8" si="2">K8*L8</f>
        <v>10000000</v>
      </c>
      <c r="N8" s="20">
        <v>50000</v>
      </c>
      <c r="O8" s="45">
        <f>E8*N8</f>
        <v>10000000</v>
      </c>
      <c r="P8" s="10"/>
    </row>
    <row r="9" spans="2:16" s="1" customFormat="1" ht="36.75" customHeight="1" x14ac:dyDescent="0.3">
      <c r="B9" s="32"/>
      <c r="C9" s="12" t="s">
        <v>12</v>
      </c>
      <c r="D9" s="47"/>
      <c r="E9" s="50"/>
      <c r="F9" s="34"/>
      <c r="G9" s="33">
        <f>SUM(G7:G8)</f>
        <v>146000000</v>
      </c>
      <c r="H9" s="34"/>
      <c r="I9" s="13"/>
      <c r="J9" s="35">
        <f>SUM(J7:J8)</f>
        <v>136200000</v>
      </c>
      <c r="K9" s="34"/>
      <c r="L9" s="13"/>
      <c r="M9" s="35">
        <f>SUM(M7:M8)</f>
        <v>130000000</v>
      </c>
      <c r="N9" s="21"/>
      <c r="O9" s="26">
        <f>SUM(O7:O8)</f>
        <v>130000000</v>
      </c>
      <c r="P9" s="44"/>
    </row>
    <row r="10" spans="2:16" s="1" customFormat="1" ht="36.75" customHeight="1" thickBot="1" x14ac:dyDescent="0.35">
      <c r="B10" s="36"/>
      <c r="C10" s="14" t="s">
        <v>13</v>
      </c>
      <c r="D10" s="48"/>
      <c r="E10" s="51"/>
      <c r="F10" s="38"/>
      <c r="G10" s="79" t="s">
        <v>20</v>
      </c>
      <c r="H10" s="38"/>
      <c r="I10" s="15"/>
      <c r="J10" s="37">
        <f>J9*0.1</f>
        <v>13620000</v>
      </c>
      <c r="K10" s="38"/>
      <c r="L10" s="15"/>
      <c r="M10" s="37">
        <f>M9*0.1</f>
        <v>13000000</v>
      </c>
      <c r="N10" s="22"/>
      <c r="O10" s="27">
        <f>O9*0.1</f>
        <v>13000000</v>
      </c>
      <c r="P10" s="11"/>
    </row>
    <row r="11" spans="2:16" ht="36.75" customHeight="1" thickBot="1" x14ac:dyDescent="0.35">
      <c r="B11" s="16"/>
      <c r="C11" s="17" t="s">
        <v>9</v>
      </c>
      <c r="D11" s="41"/>
      <c r="E11" s="52"/>
      <c r="F11" s="54"/>
      <c r="G11" s="18">
        <f>G9</f>
        <v>146000000</v>
      </c>
      <c r="H11" s="39"/>
      <c r="I11" s="18"/>
      <c r="J11" s="40">
        <f>J9+J10</f>
        <v>149820000</v>
      </c>
      <c r="K11" s="39"/>
      <c r="L11" s="18"/>
      <c r="M11" s="40">
        <f>M9+M10</f>
        <v>143000000</v>
      </c>
      <c r="N11" s="23"/>
      <c r="O11" s="28">
        <f>O9+O10</f>
        <v>143000000</v>
      </c>
      <c r="P11" s="19"/>
    </row>
    <row r="15" spans="2:16" x14ac:dyDescent="0.3">
      <c r="F15" s="78"/>
    </row>
  </sheetData>
  <sortState ref="C6:AF53">
    <sortCondition ref="Q6:Q53"/>
  </sortState>
  <mergeCells count="14">
    <mergeCell ref="F3:M3"/>
    <mergeCell ref="B4:B6"/>
    <mergeCell ref="C1:P1"/>
    <mergeCell ref="P4:P6"/>
    <mergeCell ref="C4:C6"/>
    <mergeCell ref="D4:D6"/>
    <mergeCell ref="E4:E6"/>
    <mergeCell ref="F4:G5"/>
    <mergeCell ref="I4:J5"/>
    <mergeCell ref="H4:H6"/>
    <mergeCell ref="N4:O5"/>
    <mergeCell ref="N3:O3"/>
    <mergeCell ref="K4:K6"/>
    <mergeCell ref="L4:M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산출기초조사서</vt:lpstr>
      <vt:lpstr>산출기초조사서!Print_Area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송창민</cp:lastModifiedBy>
  <cp:lastPrinted>2020-08-21T00:04:32Z</cp:lastPrinted>
  <dcterms:created xsi:type="dcterms:W3CDTF">2014-02-25T05:50:28Z</dcterms:created>
  <dcterms:modified xsi:type="dcterms:W3CDTF">2021-10-27T02:16:11Z</dcterms:modified>
</cp:coreProperties>
</file>