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E\Desktop\"/>
    </mc:Choice>
  </mc:AlternateContent>
  <bookViews>
    <workbookView xWindow="120" yWindow="120" windowWidth="18255" windowHeight="15645"/>
  </bookViews>
  <sheets>
    <sheet name="원가계산서" sheetId="3" r:id="rId1"/>
    <sheet name="공종별집계표" sheetId="8" r:id="rId2"/>
    <sheet name="공종별내역서" sheetId="7" r:id="rId3"/>
    <sheet name=" 공사설정 " sheetId="2" r:id="rId4"/>
  </sheets>
  <definedNames>
    <definedName name="_xlnm.Print_Area" localSheetId="2">공종별내역서!$A$1:$M$107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52511"/>
</workbook>
</file>

<file path=xl/calcChain.xml><?xml version="1.0" encoding="utf-8"?>
<calcChain xmlns="http://schemas.openxmlformats.org/spreadsheetml/2006/main">
  <c r="I13" i="8" l="1"/>
  <c r="J13" i="8" s="1"/>
  <c r="I12" i="8" s="1"/>
  <c r="J12" i="8" s="1"/>
  <c r="I11" i="8"/>
  <c r="J11" i="8" s="1"/>
  <c r="I10" i="8" s="1"/>
  <c r="J10" i="8" s="1"/>
  <c r="I9" i="8"/>
  <c r="J9" i="8" s="1"/>
  <c r="I8" i="8" s="1"/>
  <c r="J8" i="8" s="1"/>
  <c r="I7" i="8"/>
  <c r="J7" i="8" s="1"/>
  <c r="I6" i="8" s="1"/>
  <c r="J6" i="8" s="1"/>
  <c r="G7" i="8" l="1"/>
  <c r="H7" i="8" s="1"/>
  <c r="G6" i="8" s="1"/>
  <c r="H6" i="8" s="1"/>
  <c r="G11" i="8"/>
  <c r="H11" i="8" s="1"/>
  <c r="G10" i="8" s="1"/>
  <c r="H10" i="8" s="1"/>
  <c r="G9" i="8"/>
  <c r="H9" i="8" s="1"/>
  <c r="G8" i="8" s="1"/>
  <c r="H8" i="8" s="1"/>
  <c r="G13" i="8"/>
  <c r="H13" i="8" s="1"/>
  <c r="G12" i="8" s="1"/>
  <c r="H12" i="8" s="1"/>
  <c r="I5" i="8"/>
  <c r="J5" i="8" s="1"/>
  <c r="J29" i="8" l="1"/>
  <c r="G5" i="8"/>
  <c r="H5" i="8" s="1"/>
  <c r="H29" i="8" l="1"/>
  <c r="E7" i="8" l="1"/>
  <c r="E9" i="8"/>
  <c r="E13" i="8"/>
  <c r="E11" i="8"/>
  <c r="F7" i="8" l="1"/>
  <c r="K7" i="8"/>
  <c r="F13" i="8"/>
  <c r="K13" i="8"/>
  <c r="F11" i="8"/>
  <c r="K11" i="8"/>
  <c r="F9" i="8"/>
  <c r="K9" i="8"/>
  <c r="E10" i="8" l="1"/>
  <c r="L11" i="8"/>
  <c r="E6" i="8"/>
  <c r="L7" i="8"/>
  <c r="E8" i="8"/>
  <c r="L9" i="8"/>
  <c r="E12" i="8"/>
  <c r="L13" i="8"/>
  <c r="F8" i="8" l="1"/>
  <c r="L8" i="8" s="1"/>
  <c r="K8" i="8"/>
  <c r="F12" i="8"/>
  <c r="L12" i="8" s="1"/>
  <c r="K12" i="8"/>
  <c r="K10" i="8"/>
  <c r="F10" i="8"/>
  <c r="L10" i="8" s="1"/>
  <c r="F6" i="8"/>
  <c r="K6" i="8"/>
  <c r="L6" i="8" l="1"/>
  <c r="E5" i="8"/>
  <c r="F5" i="8" l="1"/>
  <c r="K5" i="8"/>
  <c r="L5" i="8" l="1"/>
  <c r="L29" i="8" s="1"/>
  <c r="F29" i="8"/>
</calcChain>
</file>

<file path=xl/sharedStrings.xml><?xml version="1.0" encoding="utf-8"?>
<sst xmlns="http://schemas.openxmlformats.org/spreadsheetml/2006/main" count="606" uniqueCount="218">
  <si>
    <t>공 종 별 집 계 표</t>
  </si>
  <si>
    <t>[ 국립생태원 건립공사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</si>
  <si>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</si>
  <si>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</si>
  <si>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</si>
  <si>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</si>
  <si>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</si>
  <si>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</si>
  <si>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</si>
  <si>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</si>
  <si>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</si>
  <si>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</si>
  <si>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</si>
  <si>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</si>
  <si>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</si>
  <si>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</si>
  <si>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</si>
  <si>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</si>
  <si>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</si>
  <si>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</si>
  <si>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</si>
  <si>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</si>
  <si>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</si>
  <si>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</si>
  <si>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 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</si>
  <si>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</si>
  <si>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</si>
  <si>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</si>
  <si>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</si>
  <si>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</si>
  <si>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</si>
  <si>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</si>
  <si>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</si>
  <si>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</si>
  <si>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</si>
  <si>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</si>
  <si>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</si>
  <si>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</si>
  <si>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</si>
  <si>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</si>
  <si>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</si>
  <si>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</si>
  <si>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</si>
  <si>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</si>
  <si>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</si>
  <si>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</si>
  <si>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</si>
  <si>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</si>
  <si>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</si>
  <si>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</si>
  <si>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</si>
  <si>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국립생태원 건립공사</t>
  </si>
  <si>
    <t/>
  </si>
  <si>
    <t>01</t>
  </si>
  <si>
    <t>0101  1동</t>
  </si>
  <si>
    <t>0101</t>
  </si>
  <si>
    <t>010101  칠    공    사</t>
  </si>
  <si>
    <t>010101</t>
  </si>
  <si>
    <t>녹막이페인트(붓칠)</t>
  </si>
  <si>
    <t>철재면, 1회, 1종</t>
  </si>
  <si>
    <t>M2</t>
  </si>
  <si>
    <t>호표 1</t>
  </si>
  <si>
    <t>5A6CB56EF99B5384A2E174B001C51C</t>
  </si>
  <si>
    <t>T</t>
  </si>
  <si>
    <t>F</t>
  </si>
  <si>
    <t>0101015A6CB56EF99B5384A2E174B001C51C</t>
  </si>
  <si>
    <t>유성페인트(붓칠)</t>
  </si>
  <si>
    <t>철재면, 2회. 1급</t>
  </si>
  <si>
    <t>호표 2</t>
  </si>
  <si>
    <t>5A6CB56DD39B3652ED417B48E68566</t>
  </si>
  <si>
    <t>0101015A6CB56DD39B3652ED417B48E68566</t>
  </si>
  <si>
    <t>오일스테인(친환경)</t>
  </si>
  <si>
    <t>목재면, 2회칠</t>
  </si>
  <si>
    <t>호표 3</t>
  </si>
  <si>
    <t>5A6CB562C890E24B603176DD6C05C1</t>
  </si>
  <si>
    <t>0101015A6CB562C890E24B603176DD6C05C1</t>
  </si>
  <si>
    <t>기존 건축물의 바탕만들기(재도장시)</t>
  </si>
  <si>
    <t>철재면, 녹제거</t>
  </si>
  <si>
    <t>호표 4</t>
  </si>
  <si>
    <t>5A6CB57C599C1B44D43177DBA1F50F</t>
  </si>
  <si>
    <t>0101015A6CB57C599C1B44D43177DBA1F50F</t>
  </si>
  <si>
    <t>트럭탑재형 크레인</t>
  </si>
  <si>
    <t>5ton</t>
  </si>
  <si>
    <t>HR</t>
  </si>
  <si>
    <t>호표 5</t>
  </si>
  <si>
    <t>5D7805E06E97D6508AC1746CA2F5FF5B3B837A07</t>
  </si>
  <si>
    <t>0101015D7805E06E97D6508AC1746CA2F5FF5B3B837A07</t>
  </si>
  <si>
    <t>[ 합           계 ]</t>
  </si>
  <si>
    <t>TOTAL</t>
  </si>
  <si>
    <t>0102  2동</t>
  </si>
  <si>
    <t>0102</t>
  </si>
  <si>
    <t>010201  칠    공    사</t>
  </si>
  <si>
    <t>010201</t>
  </si>
  <si>
    <t>0102015A6CB56EF99B5384A2E174B001C51C</t>
  </si>
  <si>
    <t>0102015A6CB56DD39B3652ED417B48E68566</t>
  </si>
  <si>
    <t>0102015A6CB562C890E24B603176DD6C05C1</t>
  </si>
  <si>
    <t>0102015A6CB57C599C1B44D43177DBA1F50F</t>
  </si>
  <si>
    <t>0102015D7805E06E97D6508AC1746CA2F5FF5B3B837A07</t>
  </si>
  <si>
    <t>0103  3동</t>
  </si>
  <si>
    <t>0103</t>
  </si>
  <si>
    <t>010301  칠    공    사</t>
  </si>
  <si>
    <t>010301</t>
  </si>
  <si>
    <t>0103015A6CB56EF99B5384A2E174B001C51C</t>
  </si>
  <si>
    <t>0103015A6CB56DD39B3652ED417B48E68566</t>
  </si>
  <si>
    <t>0103015A6CB562C890E24B603176DD6C05C1</t>
  </si>
  <si>
    <t>0103015A6CB57C599C1B44D43177DBA1F50F</t>
  </si>
  <si>
    <t>0103015D7805E06E97D6508AC1746CA2F5FF5B3B837A07</t>
  </si>
  <si>
    <t>0104  4동</t>
  </si>
  <si>
    <t>0104</t>
  </si>
  <si>
    <t>010401  칠    공    사</t>
  </si>
  <si>
    <t>010401</t>
  </si>
  <si>
    <t>0104015A6CB56EF99B5384A2E174B001C51C</t>
  </si>
  <si>
    <t>0104015A6CB56DD39B3652ED417B48E68566</t>
  </si>
  <si>
    <t>0104015A6CB562C890E24B603176DD6C05C1</t>
  </si>
  <si>
    <t>0104015A6CB57C599C1B44D43177DBA1F50F</t>
  </si>
  <si>
    <t>0104015D7805E06E97D6508AC1746CA2F5FF5B3B837A07</t>
  </si>
  <si>
    <t>비      고</t>
  </si>
  <si>
    <t>A</t>
  </si>
  <si>
    <t>가격정보</t>
  </si>
  <si>
    <t>거래가격</t>
  </si>
  <si>
    <t>유통물가</t>
  </si>
  <si>
    <t>조사가격1</t>
  </si>
  <si>
    <t>조사가격2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</si>
  <si>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</si>
  <si>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</si>
  <si>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</si>
  <si>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</si>
  <si>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</si>
  <si>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</si>
  <si>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</si>
  <si>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</si>
  <si>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</si>
  <si>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</si>
  <si>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</si>
  <si>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</si>
  <si>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</si>
  <si>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</si>
  <si>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</si>
  <si>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</si>
  <si>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</si>
  <si>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</si>
  <si>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</si>
  <si>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</si>
  <si>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9.9%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</si>
  <si>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</si>
  <si>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</si>
  <si>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</si>
  <si>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</si>
  <si>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</si>
  <si>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</si>
  <si>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</si>
  <si>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</si>
  <si>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</si>
  <si>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</si>
  <si>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</si>
  <si>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</si>
  <si>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</si>
  <si>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</si>
  <si>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</si>
  <si>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</si>
  <si>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</si>
  <si>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5%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</si>
  <si>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</si>
  <si>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</si>
  <si>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</si>
  <si>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</si>
  <si>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</si>
  <si>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</si>
  <si>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</si>
  <si>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</si>
  <si>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15%-6046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</si>
  <si>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</si>
  <si>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</si>
  <si>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</si>
  <si>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</si>
  <si>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</si>
  <si>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</si>
  <si>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</si>
  <si>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</si>
  <si>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</si>
  <si>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</si>
  <si>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</si>
  <si>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</si>
  <si>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</si>
  <si>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</si>
  <si>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</si>
  <si>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</si>
  <si>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</si>
  <si>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</si>
  <si>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</si>
  <si>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</si>
  <si>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</si>
  <si>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</si>
  <si>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</si>
  <si>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</si>
  <si>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</si>
  <si>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</si>
  <si>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</si>
  <si>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</si>
  <si>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</si>
  <si>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</si>
  <si>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</si>
  <si>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</si>
  <si>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</si>
  <si>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</si>
  <si>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</si>
  <si>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</si>
  <si>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</si>
  <si>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</si>
  <si>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</si>
  <si>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</si>
  <si>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</si>
  <si>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</si>
  <si>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</si>
  <si>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</si>
  <si>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</si>
  <si>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</si>
  <si>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공사명 : 국립생태원 방문자숙소 도장공사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</si>
</sst>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41" fontId="0" fillId="0" borderId="1" xfId="1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topLeftCell="B1" zoomScale="85" zoomScaleNormal="85" workbookViewId="0">
      <selection activeCell="E14" sqref="E1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7.375" customWidth="1"/>
    <col min="6" max="6" width="44.125" customWidth="1"/>
    <col min="7" max="7" width="30.625" customWidth="1"/>
  </cols>
  <sheetData>
    <row r="1" spans="1:7" ht="24" customHeight="1" x14ac:dyDescent="0.3">
      <c r="B1" s="15" t="s">
        <v>123</v>
      </c>
      <c r="C1" s="15"/>
      <c r="D1" s="15"/>
      <c r="E1" s="15"/>
      <c r="F1" s="15"/>
      <c r="G1" s="15"/>
    </row>
    <row r="2" spans="1:7" ht="21.95" customHeight="1" x14ac:dyDescent="0.3">
      <c r="B2" s="16" t="s">
        <v>217</v>
      </c>
      <c r="C2" s="16"/>
      <c r="D2" s="16"/>
      <c r="E2" s="16"/>
      <c r="F2" s="17"/>
      <c r="G2" s="17"/>
    </row>
    <row r="3" spans="1:7" ht="21.95" customHeight="1" x14ac:dyDescent="0.3">
      <c r="B3" s="18" t="s">
        <v>124</v>
      </c>
      <c r="C3" s="18"/>
      <c r="D3" s="18"/>
      <c r="E3" s="14" t="s">
        <v>125</v>
      </c>
      <c r="F3" s="12" t="s">
        <v>126</v>
      </c>
      <c r="G3" s="12" t="s">
        <v>116</v>
      </c>
    </row>
    <row r="4" spans="1:7" ht="21.95" customHeight="1" x14ac:dyDescent="0.3">
      <c r="A4" s="2" t="s">
        <v>131</v>
      </c>
      <c r="B4" s="19" t="s">
        <v>127</v>
      </c>
      <c r="C4" s="19" t="s">
        <v>128</v>
      </c>
      <c r="D4" s="13" t="s">
        <v>132</v>
      </c>
      <c r="E4" s="27"/>
      <c r="F4" s="11" t="s">
        <v>52</v>
      </c>
      <c r="G4" s="11" t="s">
        <v>52</v>
      </c>
    </row>
    <row r="5" spans="1:7" ht="21.95" customHeight="1" x14ac:dyDescent="0.3">
      <c r="A5" s="2" t="s">
        <v>133</v>
      </c>
      <c r="B5" s="19"/>
      <c r="C5" s="19"/>
      <c r="D5" s="13" t="s">
        <v>134</v>
      </c>
      <c r="E5" s="27"/>
      <c r="F5" s="11" t="s">
        <v>52</v>
      </c>
      <c r="G5" s="11" t="s">
        <v>52</v>
      </c>
    </row>
    <row r="6" spans="1:7" ht="21.95" customHeight="1" x14ac:dyDescent="0.3">
      <c r="A6" s="2" t="s">
        <v>135</v>
      </c>
      <c r="B6" s="19"/>
      <c r="C6" s="19"/>
      <c r="D6" s="13" t="s">
        <v>136</v>
      </c>
      <c r="E6" s="27"/>
      <c r="F6" s="11" t="s">
        <v>52</v>
      </c>
      <c r="G6" s="11" t="s">
        <v>52</v>
      </c>
    </row>
    <row r="7" spans="1:7" ht="21.95" customHeight="1" x14ac:dyDescent="0.3">
      <c r="A7" s="2" t="s">
        <v>137</v>
      </c>
      <c r="B7" s="19"/>
      <c r="C7" s="19"/>
      <c r="D7" s="13" t="s">
        <v>138</v>
      </c>
      <c r="E7" s="27"/>
      <c r="F7" s="11" t="s">
        <v>52</v>
      </c>
      <c r="G7" s="11" t="s">
        <v>52</v>
      </c>
    </row>
    <row r="8" spans="1:7" ht="21.95" customHeight="1" x14ac:dyDescent="0.3">
      <c r="A8" s="2" t="s">
        <v>139</v>
      </c>
      <c r="B8" s="19"/>
      <c r="C8" s="19" t="s">
        <v>129</v>
      </c>
      <c r="D8" s="13" t="s">
        <v>140</v>
      </c>
      <c r="E8" s="27"/>
      <c r="F8" s="11" t="s">
        <v>52</v>
      </c>
      <c r="G8" s="11" t="s">
        <v>52</v>
      </c>
    </row>
    <row r="9" spans="1:7" ht="21.95" customHeight="1" x14ac:dyDescent="0.3">
      <c r="A9" s="2" t="s">
        <v>141</v>
      </c>
      <c r="B9" s="19"/>
      <c r="C9" s="19"/>
      <c r="D9" s="13" t="s">
        <v>142</v>
      </c>
      <c r="E9" s="27"/>
      <c r="F9" s="11" t="s">
        <v>143</v>
      </c>
      <c r="G9" s="11" t="s">
        <v>52</v>
      </c>
    </row>
    <row r="10" spans="1:7" ht="21.95" customHeight="1" x14ac:dyDescent="0.3">
      <c r="A10" s="2" t="s">
        <v>144</v>
      </c>
      <c r="B10" s="19"/>
      <c r="C10" s="19"/>
      <c r="D10" s="13" t="s">
        <v>138</v>
      </c>
      <c r="E10" s="27"/>
      <c r="F10" s="11" t="s">
        <v>52</v>
      </c>
      <c r="G10" s="11" t="s">
        <v>52</v>
      </c>
    </row>
    <row r="11" spans="1:7" ht="21.95" customHeight="1" x14ac:dyDescent="0.3">
      <c r="A11" s="2" t="s">
        <v>145</v>
      </c>
      <c r="B11" s="19"/>
      <c r="C11" s="19" t="s">
        <v>130</v>
      </c>
      <c r="D11" s="13" t="s">
        <v>146</v>
      </c>
      <c r="E11" s="27"/>
      <c r="F11" s="11" t="s">
        <v>52</v>
      </c>
      <c r="G11" s="11" t="s">
        <v>52</v>
      </c>
    </row>
    <row r="12" spans="1:7" ht="21.95" customHeight="1" x14ac:dyDescent="0.3">
      <c r="A12" s="2" t="s">
        <v>147</v>
      </c>
      <c r="B12" s="19"/>
      <c r="C12" s="19"/>
      <c r="D12" s="13" t="s">
        <v>148</v>
      </c>
      <c r="E12" s="27"/>
      <c r="F12" s="11" t="s">
        <v>149</v>
      </c>
      <c r="G12" s="11" t="s">
        <v>52</v>
      </c>
    </row>
    <row r="13" spans="1:7" ht="21.95" customHeight="1" x14ac:dyDescent="0.3">
      <c r="A13" s="2" t="s">
        <v>150</v>
      </c>
      <c r="B13" s="19"/>
      <c r="C13" s="19"/>
      <c r="D13" s="13" t="s">
        <v>151</v>
      </c>
      <c r="E13" s="27"/>
      <c r="F13" s="11" t="s">
        <v>152</v>
      </c>
      <c r="G13" s="11" t="s">
        <v>52</v>
      </c>
    </row>
    <row r="14" spans="1:7" ht="21.95" customHeight="1" x14ac:dyDescent="0.3">
      <c r="A14" s="2" t="s">
        <v>153</v>
      </c>
      <c r="B14" s="19"/>
      <c r="C14" s="19"/>
      <c r="D14" s="13" t="s">
        <v>154</v>
      </c>
      <c r="E14" s="27"/>
      <c r="F14" s="11" t="s">
        <v>155</v>
      </c>
      <c r="G14" s="11" t="s">
        <v>52</v>
      </c>
    </row>
    <row r="15" spans="1:7" ht="21.95" customHeight="1" x14ac:dyDescent="0.3">
      <c r="A15" s="2" t="s">
        <v>156</v>
      </c>
      <c r="B15" s="19"/>
      <c r="C15" s="19"/>
      <c r="D15" s="13" t="s">
        <v>157</v>
      </c>
      <c r="E15" s="27"/>
      <c r="F15" s="11" t="s">
        <v>158</v>
      </c>
      <c r="G15" s="11" t="s">
        <v>52</v>
      </c>
    </row>
    <row r="16" spans="1:7" ht="21.95" customHeight="1" x14ac:dyDescent="0.3">
      <c r="A16" s="2" t="s">
        <v>159</v>
      </c>
      <c r="B16" s="19"/>
      <c r="C16" s="19"/>
      <c r="D16" s="13" t="s">
        <v>160</v>
      </c>
      <c r="E16" s="27"/>
      <c r="F16" s="11" t="s">
        <v>161</v>
      </c>
      <c r="G16" s="11" t="s">
        <v>52</v>
      </c>
    </row>
    <row r="17" spans="1:7" ht="21.95" customHeight="1" x14ac:dyDescent="0.3">
      <c r="A17" s="2" t="s">
        <v>162</v>
      </c>
      <c r="B17" s="19"/>
      <c r="C17" s="19"/>
      <c r="D17" s="13" t="s">
        <v>138</v>
      </c>
      <c r="E17" s="27"/>
      <c r="F17" s="11" t="s">
        <v>52</v>
      </c>
      <c r="G17" s="11" t="s">
        <v>52</v>
      </c>
    </row>
    <row r="18" spans="1:7" ht="21.95" customHeight="1" x14ac:dyDescent="0.3">
      <c r="A18" s="2" t="s">
        <v>163</v>
      </c>
      <c r="B18" s="20" t="s">
        <v>164</v>
      </c>
      <c r="C18" s="20"/>
      <c r="D18" s="21"/>
      <c r="E18" s="27"/>
      <c r="F18" s="11" t="s">
        <v>52</v>
      </c>
      <c r="G18" s="11" t="s">
        <v>52</v>
      </c>
    </row>
    <row r="19" spans="1:7" ht="21.95" customHeight="1" x14ac:dyDescent="0.3">
      <c r="A19" s="2" t="s">
        <v>165</v>
      </c>
      <c r="B19" s="20" t="s">
        <v>166</v>
      </c>
      <c r="C19" s="20"/>
      <c r="D19" s="21"/>
      <c r="E19" s="27"/>
      <c r="F19" s="11" t="s">
        <v>167</v>
      </c>
      <c r="G19" s="11" t="s">
        <v>52</v>
      </c>
    </row>
    <row r="20" spans="1:7" ht="21.95" customHeight="1" x14ac:dyDescent="0.3">
      <c r="A20" s="2" t="s">
        <v>168</v>
      </c>
      <c r="B20" s="20" t="s">
        <v>169</v>
      </c>
      <c r="C20" s="20"/>
      <c r="D20" s="21"/>
      <c r="E20" s="27"/>
      <c r="F20" s="11" t="s">
        <v>170</v>
      </c>
      <c r="G20" s="11" t="s">
        <v>52</v>
      </c>
    </row>
    <row r="21" spans="1:7" ht="21.95" customHeight="1" x14ac:dyDescent="0.3">
      <c r="A21" s="2" t="s">
        <v>171</v>
      </c>
      <c r="B21" s="20" t="s">
        <v>172</v>
      </c>
      <c r="C21" s="20"/>
      <c r="D21" s="21"/>
      <c r="E21" s="27"/>
      <c r="F21" s="11" t="s">
        <v>52</v>
      </c>
      <c r="G21" s="11" t="s">
        <v>52</v>
      </c>
    </row>
    <row r="22" spans="1:7" ht="21.95" customHeight="1" x14ac:dyDescent="0.3">
      <c r="A22" s="2" t="s">
        <v>173</v>
      </c>
      <c r="B22" s="20" t="s">
        <v>174</v>
      </c>
      <c r="C22" s="20"/>
      <c r="D22" s="21"/>
      <c r="E22" s="27"/>
      <c r="F22" s="11" t="s">
        <v>175</v>
      </c>
      <c r="G22" s="11" t="s">
        <v>52</v>
      </c>
    </row>
    <row r="23" spans="1:7" ht="21.95" customHeight="1" x14ac:dyDescent="0.3">
      <c r="A23" s="2" t="s">
        <v>176</v>
      </c>
      <c r="B23" s="20" t="s">
        <v>177</v>
      </c>
      <c r="C23" s="20"/>
      <c r="D23" s="21"/>
      <c r="E23" s="27"/>
      <c r="F23" s="11" t="s">
        <v>52</v>
      </c>
      <c r="G23" s="11" t="s">
        <v>52</v>
      </c>
    </row>
    <row r="24" spans="1:7" ht="21.95" customHeight="1" x14ac:dyDescent="0.3">
      <c r="A24" s="2" t="s">
        <v>178</v>
      </c>
      <c r="B24" s="20" t="s">
        <v>179</v>
      </c>
      <c r="C24" s="20"/>
      <c r="D24" s="21"/>
      <c r="E24" s="27"/>
      <c r="F24" s="11" t="s">
        <v>52</v>
      </c>
      <c r="G24" s="11" t="s">
        <v>52</v>
      </c>
    </row>
  </sheetData>
  <mergeCells count="15">
    <mergeCell ref="B24:D24"/>
    <mergeCell ref="B18:D18"/>
    <mergeCell ref="B19:D19"/>
    <mergeCell ref="B20:D20"/>
    <mergeCell ref="B21:D21"/>
    <mergeCell ref="B22:D22"/>
    <mergeCell ref="B23:D23"/>
    <mergeCell ref="B1:G1"/>
    <mergeCell ref="B2:E2"/>
    <mergeCell ref="F2:G2"/>
    <mergeCell ref="B3:D3"/>
    <mergeCell ref="B4:B17"/>
    <mergeCell ref="C4:C7"/>
    <mergeCell ref="C8:C10"/>
    <mergeCell ref="C11:C17"/>
  </mergeCells>
  <phoneticPr fontId="3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zoomScale="85" zoomScaleNormal="85" workbookViewId="0">
      <selection activeCell="E18" sqref="E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7" customHeight="1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20" ht="27" customHeight="1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20" ht="27" customHeight="1" x14ac:dyDescent="0.3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26" t="s">
        <v>13</v>
      </c>
      <c r="O3" s="26" t="s">
        <v>14</v>
      </c>
      <c r="P3" s="26" t="s">
        <v>15</v>
      </c>
      <c r="Q3" s="26" t="s">
        <v>16</v>
      </c>
      <c r="R3" s="26" t="s">
        <v>17</v>
      </c>
      <c r="S3" s="26" t="s">
        <v>18</v>
      </c>
      <c r="T3" s="26" t="s">
        <v>19</v>
      </c>
    </row>
    <row r="4" spans="1:20" ht="27" customHeight="1" x14ac:dyDescent="0.3">
      <c r="A4" s="25"/>
      <c r="B4" s="25"/>
      <c r="C4" s="25"/>
      <c r="D4" s="25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5"/>
      <c r="N4" s="26"/>
      <c r="O4" s="26"/>
      <c r="P4" s="26"/>
      <c r="Q4" s="26"/>
      <c r="R4" s="26"/>
      <c r="S4" s="26"/>
      <c r="T4" s="26"/>
    </row>
    <row r="5" spans="1:20" ht="27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>
        <f>F6+F8+F10+F12</f>
        <v>0</v>
      </c>
      <c r="F5" s="10">
        <f t="shared" ref="F5:F13" si="0">E5*D5</f>
        <v>0</v>
      </c>
      <c r="G5" s="10">
        <f>H6+H8+H10+H12</f>
        <v>0</v>
      </c>
      <c r="H5" s="10">
        <f t="shared" ref="H5:H13" si="1">G5*D5</f>
        <v>0</v>
      </c>
      <c r="I5" s="10">
        <f>J6+J8+J10+J12</f>
        <v>0</v>
      </c>
      <c r="J5" s="10">
        <f t="shared" ref="J5:J13" si="2">I5*D5</f>
        <v>0</v>
      </c>
      <c r="K5" s="10">
        <f t="shared" ref="K5:K13" si="3">E5+G5+I5</f>
        <v>0</v>
      </c>
      <c r="L5" s="10">
        <f t="shared" ref="L5:L13" si="4">F5+H5+J5</f>
        <v>0</v>
      </c>
      <c r="M5" s="8" t="s">
        <v>52</v>
      </c>
      <c r="N5" s="5" t="s">
        <v>53</v>
      </c>
      <c r="O5" s="5" t="s">
        <v>52</v>
      </c>
      <c r="P5" s="5" t="s">
        <v>52</v>
      </c>
      <c r="Q5" s="5" t="s">
        <v>52</v>
      </c>
      <c r="R5" s="1">
        <v>1</v>
      </c>
      <c r="S5" s="5" t="s">
        <v>52</v>
      </c>
      <c r="T5" s="6"/>
    </row>
    <row r="6" spans="1:20" ht="27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>
        <f>F7</f>
        <v>0</v>
      </c>
      <c r="F6" s="10">
        <f t="shared" si="0"/>
        <v>0</v>
      </c>
      <c r="G6" s="10">
        <f>H7</f>
        <v>0</v>
      </c>
      <c r="H6" s="10">
        <f t="shared" si="1"/>
        <v>0</v>
      </c>
      <c r="I6" s="10">
        <f>J7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5" t="s">
        <v>55</v>
      </c>
      <c r="O6" s="5" t="s">
        <v>52</v>
      </c>
      <c r="P6" s="5" t="s">
        <v>53</v>
      </c>
      <c r="Q6" s="5" t="s">
        <v>52</v>
      </c>
      <c r="R6" s="1">
        <v>2</v>
      </c>
      <c r="S6" s="5" t="s">
        <v>52</v>
      </c>
      <c r="T6" s="6"/>
    </row>
    <row r="7" spans="1:20" ht="27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>
        <f>공종별내역서!F29</f>
        <v>0</v>
      </c>
      <c r="F7" s="10">
        <f t="shared" si="0"/>
        <v>0</v>
      </c>
      <c r="G7" s="10">
        <f>공종별내역서!H29</f>
        <v>0</v>
      </c>
      <c r="H7" s="10">
        <f t="shared" si="1"/>
        <v>0</v>
      </c>
      <c r="I7" s="10">
        <f>공종별내역서!J29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5" t="s">
        <v>57</v>
      </c>
      <c r="O7" s="5" t="s">
        <v>52</v>
      </c>
      <c r="P7" s="5" t="s">
        <v>55</v>
      </c>
      <c r="Q7" s="5" t="s">
        <v>52</v>
      </c>
      <c r="R7" s="1">
        <v>3</v>
      </c>
      <c r="S7" s="5" t="s">
        <v>52</v>
      </c>
      <c r="T7" s="6"/>
    </row>
    <row r="8" spans="1:20" ht="27" customHeight="1" x14ac:dyDescent="0.3">
      <c r="A8" s="8" t="s">
        <v>89</v>
      </c>
      <c r="B8" s="8" t="s">
        <v>52</v>
      </c>
      <c r="C8" s="8" t="s">
        <v>52</v>
      </c>
      <c r="D8" s="9">
        <v>1</v>
      </c>
      <c r="E8" s="10">
        <f>F9</f>
        <v>0</v>
      </c>
      <c r="F8" s="10">
        <f t="shared" si="0"/>
        <v>0</v>
      </c>
      <c r="G8" s="10">
        <f>H9</f>
        <v>0</v>
      </c>
      <c r="H8" s="10">
        <f t="shared" si="1"/>
        <v>0</v>
      </c>
      <c r="I8" s="10">
        <f>J9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5" t="s">
        <v>90</v>
      </c>
      <c r="O8" s="5" t="s">
        <v>52</v>
      </c>
      <c r="P8" s="5" t="s">
        <v>53</v>
      </c>
      <c r="Q8" s="5" t="s">
        <v>52</v>
      </c>
      <c r="R8" s="1">
        <v>2</v>
      </c>
      <c r="S8" s="5" t="s">
        <v>52</v>
      </c>
      <c r="T8" s="6"/>
    </row>
    <row r="9" spans="1:20" ht="27" customHeight="1" x14ac:dyDescent="0.3">
      <c r="A9" s="8" t="s">
        <v>91</v>
      </c>
      <c r="B9" s="8" t="s">
        <v>52</v>
      </c>
      <c r="C9" s="8" t="s">
        <v>52</v>
      </c>
      <c r="D9" s="9">
        <v>1</v>
      </c>
      <c r="E9" s="10">
        <f>공종별내역서!F55</f>
        <v>0</v>
      </c>
      <c r="F9" s="10">
        <f t="shared" si="0"/>
        <v>0</v>
      </c>
      <c r="G9" s="10">
        <f>공종별내역서!H55</f>
        <v>0</v>
      </c>
      <c r="H9" s="10">
        <f t="shared" si="1"/>
        <v>0</v>
      </c>
      <c r="I9" s="10">
        <f>공종별내역서!J55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5" t="s">
        <v>92</v>
      </c>
      <c r="O9" s="5" t="s">
        <v>52</v>
      </c>
      <c r="P9" s="5" t="s">
        <v>90</v>
      </c>
      <c r="Q9" s="5" t="s">
        <v>52</v>
      </c>
      <c r="R9" s="1">
        <v>3</v>
      </c>
      <c r="S9" s="5" t="s">
        <v>52</v>
      </c>
      <c r="T9" s="6"/>
    </row>
    <row r="10" spans="1:20" ht="27" customHeight="1" x14ac:dyDescent="0.3">
      <c r="A10" s="8" t="s">
        <v>98</v>
      </c>
      <c r="B10" s="8" t="s">
        <v>52</v>
      </c>
      <c r="C10" s="8" t="s">
        <v>52</v>
      </c>
      <c r="D10" s="9">
        <v>1</v>
      </c>
      <c r="E10" s="10">
        <f>F11</f>
        <v>0</v>
      </c>
      <c r="F10" s="10">
        <f t="shared" si="0"/>
        <v>0</v>
      </c>
      <c r="G10" s="10">
        <f>H11</f>
        <v>0</v>
      </c>
      <c r="H10" s="10">
        <f t="shared" si="1"/>
        <v>0</v>
      </c>
      <c r="I10" s="10">
        <f>J11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5" t="s">
        <v>99</v>
      </c>
      <c r="O10" s="5" t="s">
        <v>52</v>
      </c>
      <c r="P10" s="5" t="s">
        <v>53</v>
      </c>
      <c r="Q10" s="5" t="s">
        <v>52</v>
      </c>
      <c r="R10" s="1">
        <v>2</v>
      </c>
      <c r="S10" s="5" t="s">
        <v>52</v>
      </c>
      <c r="T10" s="6"/>
    </row>
    <row r="11" spans="1:20" ht="27" customHeight="1" x14ac:dyDescent="0.3">
      <c r="A11" s="8" t="s">
        <v>100</v>
      </c>
      <c r="B11" s="8" t="s">
        <v>52</v>
      </c>
      <c r="C11" s="8" t="s">
        <v>52</v>
      </c>
      <c r="D11" s="9">
        <v>1</v>
      </c>
      <c r="E11" s="10">
        <f>공종별내역서!F81</f>
        <v>0</v>
      </c>
      <c r="F11" s="10">
        <f t="shared" si="0"/>
        <v>0</v>
      </c>
      <c r="G11" s="10">
        <f>공종별내역서!H81</f>
        <v>0</v>
      </c>
      <c r="H11" s="10">
        <f t="shared" si="1"/>
        <v>0</v>
      </c>
      <c r="I11" s="10">
        <f>공종별내역서!J81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5" t="s">
        <v>101</v>
      </c>
      <c r="O11" s="5" t="s">
        <v>52</v>
      </c>
      <c r="P11" s="5" t="s">
        <v>99</v>
      </c>
      <c r="Q11" s="5" t="s">
        <v>52</v>
      </c>
      <c r="R11" s="1">
        <v>3</v>
      </c>
      <c r="S11" s="5" t="s">
        <v>52</v>
      </c>
      <c r="T11" s="6"/>
    </row>
    <row r="12" spans="1:20" ht="27" customHeight="1" x14ac:dyDescent="0.3">
      <c r="A12" s="8" t="s">
        <v>107</v>
      </c>
      <c r="B12" s="8" t="s">
        <v>52</v>
      </c>
      <c r="C12" s="8" t="s">
        <v>52</v>
      </c>
      <c r="D12" s="9">
        <v>1</v>
      </c>
      <c r="E12" s="10">
        <f>F13</f>
        <v>0</v>
      </c>
      <c r="F12" s="10">
        <f t="shared" si="0"/>
        <v>0</v>
      </c>
      <c r="G12" s="10">
        <f>H13</f>
        <v>0</v>
      </c>
      <c r="H12" s="10">
        <f t="shared" si="1"/>
        <v>0</v>
      </c>
      <c r="I12" s="10">
        <f>J13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5" t="s">
        <v>108</v>
      </c>
      <c r="O12" s="5" t="s">
        <v>52</v>
      </c>
      <c r="P12" s="5" t="s">
        <v>53</v>
      </c>
      <c r="Q12" s="5" t="s">
        <v>52</v>
      </c>
      <c r="R12" s="1">
        <v>2</v>
      </c>
      <c r="S12" s="5" t="s">
        <v>52</v>
      </c>
      <c r="T12" s="6"/>
    </row>
    <row r="13" spans="1:20" ht="27" customHeight="1" x14ac:dyDescent="0.3">
      <c r="A13" s="8" t="s">
        <v>109</v>
      </c>
      <c r="B13" s="8" t="s">
        <v>52</v>
      </c>
      <c r="C13" s="8" t="s">
        <v>52</v>
      </c>
      <c r="D13" s="9">
        <v>1</v>
      </c>
      <c r="E13" s="10">
        <f>공종별내역서!F107</f>
        <v>0</v>
      </c>
      <c r="F13" s="10">
        <f t="shared" si="0"/>
        <v>0</v>
      </c>
      <c r="G13" s="10">
        <f>공종별내역서!H107</f>
        <v>0</v>
      </c>
      <c r="H13" s="10">
        <f t="shared" si="1"/>
        <v>0</v>
      </c>
      <c r="I13" s="10">
        <f>공종별내역서!J107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5" t="s">
        <v>110</v>
      </c>
      <c r="O13" s="5" t="s">
        <v>52</v>
      </c>
      <c r="P13" s="5" t="s">
        <v>108</v>
      </c>
      <c r="Q13" s="5" t="s">
        <v>52</v>
      </c>
      <c r="R13" s="1">
        <v>3</v>
      </c>
      <c r="S13" s="5" t="s">
        <v>52</v>
      </c>
      <c r="T13" s="6"/>
    </row>
    <row r="14" spans="1:20" ht="27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4"/>
    </row>
    <row r="15" spans="1:20" ht="27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4"/>
    </row>
    <row r="16" spans="1:20" ht="27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4"/>
    </row>
    <row r="17" spans="1:20" ht="27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4"/>
    </row>
    <row r="18" spans="1:20" ht="27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4"/>
    </row>
    <row r="19" spans="1:20" ht="27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4"/>
    </row>
    <row r="20" spans="1:20" ht="27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4"/>
    </row>
    <row r="21" spans="1:20" ht="27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27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27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27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27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4"/>
    </row>
    <row r="26" spans="1:20" ht="27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4"/>
    </row>
    <row r="27" spans="1:20" ht="27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4"/>
    </row>
    <row r="28" spans="1:20" ht="27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4"/>
    </row>
    <row r="29" spans="1:20" ht="27" customHeight="1" x14ac:dyDescent="0.3">
      <c r="A29" s="9" t="s">
        <v>87</v>
      </c>
      <c r="B29" s="9"/>
      <c r="C29" s="9"/>
      <c r="D29" s="9"/>
      <c r="E29" s="9"/>
      <c r="F29" s="10">
        <f>F5</f>
        <v>0</v>
      </c>
      <c r="G29" s="9"/>
      <c r="H29" s="10">
        <f>H5</f>
        <v>0</v>
      </c>
      <c r="I29" s="9"/>
      <c r="J29" s="10">
        <f>J5</f>
        <v>0</v>
      </c>
      <c r="K29" s="9"/>
      <c r="L29" s="10">
        <f>L5</f>
        <v>0</v>
      </c>
      <c r="M29" s="9"/>
      <c r="T29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07"/>
  <sheetViews>
    <sheetView topLeftCell="A55" zoomScale="85" zoomScaleNormal="85" workbookViewId="0">
      <selection activeCell="B16" sqref="B1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8.5" customHeight="1" x14ac:dyDescent="0.3">
      <c r="A1" s="23" t="s">
        <v>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48" ht="28.5" customHeight="1" x14ac:dyDescent="0.3">
      <c r="A2" s="24" t="s">
        <v>2</v>
      </c>
      <c r="B2" s="24" t="s">
        <v>3</v>
      </c>
      <c r="C2" s="24" t="s">
        <v>4</v>
      </c>
      <c r="D2" s="24" t="s">
        <v>5</v>
      </c>
      <c r="E2" s="24" t="s">
        <v>6</v>
      </c>
      <c r="F2" s="24"/>
      <c r="G2" s="24" t="s">
        <v>9</v>
      </c>
      <c r="H2" s="24"/>
      <c r="I2" s="24" t="s">
        <v>10</v>
      </c>
      <c r="J2" s="24"/>
      <c r="K2" s="24" t="s">
        <v>11</v>
      </c>
      <c r="L2" s="24"/>
      <c r="M2" s="24" t="s">
        <v>12</v>
      </c>
      <c r="N2" s="26" t="s">
        <v>20</v>
      </c>
      <c r="O2" s="26" t="s">
        <v>14</v>
      </c>
      <c r="P2" s="26" t="s">
        <v>21</v>
      </c>
      <c r="Q2" s="26" t="s">
        <v>13</v>
      </c>
      <c r="R2" s="26" t="s">
        <v>22</v>
      </c>
      <c r="S2" s="26" t="s">
        <v>23</v>
      </c>
      <c r="T2" s="26" t="s">
        <v>24</v>
      </c>
      <c r="U2" s="26" t="s">
        <v>25</v>
      </c>
      <c r="V2" s="26" t="s">
        <v>26</v>
      </c>
      <c r="W2" s="26" t="s">
        <v>27</v>
      </c>
      <c r="X2" s="26" t="s">
        <v>28</v>
      </c>
      <c r="Y2" s="26" t="s">
        <v>29</v>
      </c>
      <c r="Z2" s="26" t="s">
        <v>30</v>
      </c>
      <c r="AA2" s="26" t="s">
        <v>31</v>
      </c>
      <c r="AB2" s="26" t="s">
        <v>32</v>
      </c>
      <c r="AC2" s="26" t="s">
        <v>33</v>
      </c>
      <c r="AD2" s="26" t="s">
        <v>34</v>
      </c>
      <c r="AE2" s="26" t="s">
        <v>35</v>
      </c>
      <c r="AF2" s="26" t="s">
        <v>36</v>
      </c>
      <c r="AG2" s="26" t="s">
        <v>37</v>
      </c>
      <c r="AH2" s="26" t="s">
        <v>38</v>
      </c>
      <c r="AI2" s="26" t="s">
        <v>39</v>
      </c>
      <c r="AJ2" s="26" t="s">
        <v>40</v>
      </c>
      <c r="AK2" s="26" t="s">
        <v>41</v>
      </c>
      <c r="AL2" s="26" t="s">
        <v>42</v>
      </c>
      <c r="AM2" s="26" t="s">
        <v>43</v>
      </c>
      <c r="AN2" s="26" t="s">
        <v>44</v>
      </c>
      <c r="AO2" s="26" t="s">
        <v>45</v>
      </c>
      <c r="AP2" s="26" t="s">
        <v>46</v>
      </c>
      <c r="AQ2" s="26" t="s">
        <v>47</v>
      </c>
      <c r="AR2" s="26" t="s">
        <v>48</v>
      </c>
      <c r="AS2" s="26" t="s">
        <v>16</v>
      </c>
      <c r="AT2" s="26" t="s">
        <v>17</v>
      </c>
      <c r="AU2" s="26" t="s">
        <v>49</v>
      </c>
      <c r="AV2" s="26" t="s">
        <v>50</v>
      </c>
    </row>
    <row r="3" spans="1:48" ht="28.5" customHeight="1" x14ac:dyDescent="0.3">
      <c r="A3" s="24"/>
      <c r="B3" s="24"/>
      <c r="C3" s="24"/>
      <c r="D3" s="24"/>
      <c r="E3" s="3" t="s">
        <v>7</v>
      </c>
      <c r="F3" s="3" t="s">
        <v>8</v>
      </c>
      <c r="G3" s="3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24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</row>
    <row r="4" spans="1:48" ht="28.5" customHeight="1" x14ac:dyDescent="0.3">
      <c r="A4" s="8" t="s">
        <v>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5" t="s">
        <v>57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28.5" customHeight="1" x14ac:dyDescent="0.3">
      <c r="A5" s="8" t="s">
        <v>58</v>
      </c>
      <c r="B5" s="8" t="s">
        <v>59</v>
      </c>
      <c r="C5" s="8" t="s">
        <v>60</v>
      </c>
      <c r="D5" s="9">
        <v>128.04</v>
      </c>
      <c r="E5" s="10"/>
      <c r="F5" s="10"/>
      <c r="G5" s="10"/>
      <c r="H5" s="10"/>
      <c r="I5" s="10"/>
      <c r="J5" s="10"/>
      <c r="K5" s="10"/>
      <c r="L5" s="10"/>
      <c r="M5" s="8" t="s">
        <v>61</v>
      </c>
      <c r="N5" s="5" t="s">
        <v>62</v>
      </c>
      <c r="O5" s="5" t="s">
        <v>52</v>
      </c>
      <c r="P5" s="5" t="s">
        <v>52</v>
      </c>
      <c r="Q5" s="5" t="s">
        <v>57</v>
      </c>
      <c r="R5" s="5" t="s">
        <v>63</v>
      </c>
      <c r="S5" s="5" t="s">
        <v>64</v>
      </c>
      <c r="T5" s="5" t="s">
        <v>64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52</v>
      </c>
      <c r="AS5" s="5" t="s">
        <v>52</v>
      </c>
      <c r="AT5" s="1"/>
      <c r="AU5" s="5" t="s">
        <v>65</v>
      </c>
      <c r="AV5" s="1">
        <v>29</v>
      </c>
    </row>
    <row r="6" spans="1:48" ht="28.5" customHeight="1" x14ac:dyDescent="0.3">
      <c r="A6" s="8" t="s">
        <v>66</v>
      </c>
      <c r="B6" s="8" t="s">
        <v>67</v>
      </c>
      <c r="C6" s="8" t="s">
        <v>60</v>
      </c>
      <c r="D6" s="9">
        <v>128.04</v>
      </c>
      <c r="E6" s="10"/>
      <c r="F6" s="10"/>
      <c r="G6" s="10"/>
      <c r="H6" s="10"/>
      <c r="I6" s="10"/>
      <c r="J6" s="10"/>
      <c r="K6" s="10"/>
      <c r="L6" s="10"/>
      <c r="M6" s="8" t="s">
        <v>68</v>
      </c>
      <c r="N6" s="5" t="s">
        <v>69</v>
      </c>
      <c r="O6" s="5" t="s">
        <v>52</v>
      </c>
      <c r="P6" s="5" t="s">
        <v>52</v>
      </c>
      <c r="Q6" s="5" t="s">
        <v>57</v>
      </c>
      <c r="R6" s="5" t="s">
        <v>63</v>
      </c>
      <c r="S6" s="5" t="s">
        <v>64</v>
      </c>
      <c r="T6" s="5" t="s">
        <v>64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52</v>
      </c>
      <c r="AS6" s="5" t="s">
        <v>52</v>
      </c>
      <c r="AT6" s="1"/>
      <c r="AU6" s="5" t="s">
        <v>70</v>
      </c>
      <c r="AV6" s="1">
        <v>12</v>
      </c>
    </row>
    <row r="7" spans="1:48" ht="28.5" customHeight="1" x14ac:dyDescent="0.3">
      <c r="A7" s="8" t="s">
        <v>71</v>
      </c>
      <c r="B7" s="8" t="s">
        <v>72</v>
      </c>
      <c r="C7" s="8" t="s">
        <v>60</v>
      </c>
      <c r="D7" s="9">
        <v>858.23</v>
      </c>
      <c r="E7" s="10"/>
      <c r="F7" s="10"/>
      <c r="G7" s="10"/>
      <c r="H7" s="10"/>
      <c r="I7" s="10"/>
      <c r="J7" s="10"/>
      <c r="K7" s="10"/>
      <c r="L7" s="10"/>
      <c r="M7" s="8" t="s">
        <v>73</v>
      </c>
      <c r="N7" s="5" t="s">
        <v>74</v>
      </c>
      <c r="O7" s="5" t="s">
        <v>52</v>
      </c>
      <c r="P7" s="5" t="s">
        <v>52</v>
      </c>
      <c r="Q7" s="5" t="s">
        <v>57</v>
      </c>
      <c r="R7" s="5" t="s">
        <v>63</v>
      </c>
      <c r="S7" s="5" t="s">
        <v>64</v>
      </c>
      <c r="T7" s="5" t="s">
        <v>64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5" t="s">
        <v>52</v>
      </c>
      <c r="AS7" s="5" t="s">
        <v>52</v>
      </c>
      <c r="AT7" s="1"/>
      <c r="AU7" s="5" t="s">
        <v>75</v>
      </c>
      <c r="AV7" s="1">
        <v>33</v>
      </c>
    </row>
    <row r="8" spans="1:48" ht="28.5" customHeight="1" x14ac:dyDescent="0.3">
      <c r="A8" s="8" t="s">
        <v>76</v>
      </c>
      <c r="B8" s="8" t="s">
        <v>77</v>
      </c>
      <c r="C8" s="8" t="s">
        <v>60</v>
      </c>
      <c r="D8" s="9">
        <v>128.16</v>
      </c>
      <c r="E8" s="10"/>
      <c r="F8" s="10"/>
      <c r="G8" s="10"/>
      <c r="H8" s="10"/>
      <c r="I8" s="10"/>
      <c r="J8" s="10"/>
      <c r="K8" s="10"/>
      <c r="L8" s="10"/>
      <c r="M8" s="8" t="s">
        <v>78</v>
      </c>
      <c r="N8" s="5" t="s">
        <v>79</v>
      </c>
      <c r="O8" s="5" t="s">
        <v>52</v>
      </c>
      <c r="P8" s="5" t="s">
        <v>52</v>
      </c>
      <c r="Q8" s="5" t="s">
        <v>57</v>
      </c>
      <c r="R8" s="5" t="s">
        <v>63</v>
      </c>
      <c r="S8" s="5" t="s">
        <v>64</v>
      </c>
      <c r="T8" s="5" t="s">
        <v>64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5" t="s">
        <v>52</v>
      </c>
      <c r="AS8" s="5" t="s">
        <v>52</v>
      </c>
      <c r="AT8" s="1"/>
      <c r="AU8" s="5" t="s">
        <v>80</v>
      </c>
      <c r="AV8" s="1">
        <v>6</v>
      </c>
    </row>
    <row r="9" spans="1:48" ht="28.5" customHeight="1" x14ac:dyDescent="0.3">
      <c r="A9" s="8" t="s">
        <v>81</v>
      </c>
      <c r="B9" s="8" t="s">
        <v>82</v>
      </c>
      <c r="C9" s="8" t="s">
        <v>83</v>
      </c>
      <c r="D9" s="9">
        <v>16</v>
      </c>
      <c r="E9" s="10"/>
      <c r="F9" s="10"/>
      <c r="G9" s="10"/>
      <c r="H9" s="10"/>
      <c r="I9" s="10"/>
      <c r="J9" s="10"/>
      <c r="K9" s="10"/>
      <c r="L9" s="10"/>
      <c r="M9" s="8" t="s">
        <v>84</v>
      </c>
      <c r="N9" s="5" t="s">
        <v>85</v>
      </c>
      <c r="O9" s="5" t="s">
        <v>52</v>
      </c>
      <c r="P9" s="5" t="s">
        <v>52</v>
      </c>
      <c r="Q9" s="5" t="s">
        <v>57</v>
      </c>
      <c r="R9" s="5" t="s">
        <v>63</v>
      </c>
      <c r="S9" s="5" t="s">
        <v>64</v>
      </c>
      <c r="T9" s="5" t="s">
        <v>64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5" t="s">
        <v>52</v>
      </c>
      <c r="AS9" s="5" t="s">
        <v>52</v>
      </c>
      <c r="AT9" s="1"/>
      <c r="AU9" s="5" t="s">
        <v>86</v>
      </c>
      <c r="AV9" s="1">
        <v>16</v>
      </c>
    </row>
    <row r="10" spans="1:48" ht="28.5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28.5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28.5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28.5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28.5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28.5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28.5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28.5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28.5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28.5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28.5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28.5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28.5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28.5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28.5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28.5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28.5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28.5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48" ht="28.5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48" ht="28.5" customHeight="1" x14ac:dyDescent="0.3">
      <c r="A29" s="9" t="s">
        <v>87</v>
      </c>
      <c r="B29" s="9"/>
      <c r="C29" s="9"/>
      <c r="D29" s="9"/>
      <c r="E29" s="9"/>
      <c r="F29" s="10"/>
      <c r="G29" s="9"/>
      <c r="H29" s="10"/>
      <c r="I29" s="9"/>
      <c r="J29" s="10"/>
      <c r="K29" s="9"/>
      <c r="L29" s="10"/>
      <c r="M29" s="9"/>
      <c r="N29" t="s">
        <v>88</v>
      </c>
    </row>
    <row r="30" spans="1:48" ht="28.5" customHeight="1" x14ac:dyDescent="0.3">
      <c r="A30" s="8" t="s">
        <v>91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"/>
      <c r="O30" s="1"/>
      <c r="P30" s="1"/>
      <c r="Q30" s="5" t="s">
        <v>92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ht="28.5" customHeight="1" x14ac:dyDescent="0.3">
      <c r="A31" s="8" t="s">
        <v>58</v>
      </c>
      <c r="B31" s="8" t="s">
        <v>59</v>
      </c>
      <c r="C31" s="8" t="s">
        <v>60</v>
      </c>
      <c r="D31" s="9">
        <v>125.21</v>
      </c>
      <c r="E31" s="10"/>
      <c r="F31" s="10"/>
      <c r="G31" s="10"/>
      <c r="H31" s="10"/>
      <c r="I31" s="10"/>
      <c r="J31" s="10"/>
      <c r="K31" s="10"/>
      <c r="L31" s="10"/>
      <c r="M31" s="8" t="s">
        <v>61</v>
      </c>
      <c r="N31" s="5" t="s">
        <v>62</v>
      </c>
      <c r="O31" s="5" t="s">
        <v>52</v>
      </c>
      <c r="P31" s="5" t="s">
        <v>52</v>
      </c>
      <c r="Q31" s="5" t="s">
        <v>92</v>
      </c>
      <c r="R31" s="5" t="s">
        <v>63</v>
      </c>
      <c r="S31" s="5" t="s">
        <v>64</v>
      </c>
      <c r="T31" s="5" t="s">
        <v>64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5" t="s">
        <v>52</v>
      </c>
      <c r="AS31" s="5" t="s">
        <v>52</v>
      </c>
      <c r="AT31" s="1"/>
      <c r="AU31" s="5" t="s">
        <v>93</v>
      </c>
      <c r="AV31" s="1">
        <v>30</v>
      </c>
    </row>
    <row r="32" spans="1:48" ht="28.5" customHeight="1" x14ac:dyDescent="0.3">
      <c r="A32" s="8" t="s">
        <v>66</v>
      </c>
      <c r="B32" s="8" t="s">
        <v>67</v>
      </c>
      <c r="C32" s="8" t="s">
        <v>60</v>
      </c>
      <c r="D32" s="9">
        <v>125.21</v>
      </c>
      <c r="E32" s="10"/>
      <c r="F32" s="10"/>
      <c r="G32" s="10"/>
      <c r="H32" s="10"/>
      <c r="I32" s="10"/>
      <c r="J32" s="10"/>
      <c r="K32" s="10"/>
      <c r="L32" s="10"/>
      <c r="M32" s="8" t="s">
        <v>68</v>
      </c>
      <c r="N32" s="5" t="s">
        <v>69</v>
      </c>
      <c r="O32" s="5" t="s">
        <v>52</v>
      </c>
      <c r="P32" s="5" t="s">
        <v>52</v>
      </c>
      <c r="Q32" s="5" t="s">
        <v>92</v>
      </c>
      <c r="R32" s="5" t="s">
        <v>63</v>
      </c>
      <c r="S32" s="5" t="s">
        <v>64</v>
      </c>
      <c r="T32" s="5" t="s">
        <v>64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5" t="s">
        <v>52</v>
      </c>
      <c r="AS32" s="5" t="s">
        <v>52</v>
      </c>
      <c r="AT32" s="1"/>
      <c r="AU32" s="5" t="s">
        <v>94</v>
      </c>
      <c r="AV32" s="1">
        <v>13</v>
      </c>
    </row>
    <row r="33" spans="1:48" ht="28.5" customHeight="1" x14ac:dyDescent="0.3">
      <c r="A33" s="8" t="s">
        <v>71</v>
      </c>
      <c r="B33" s="8" t="s">
        <v>72</v>
      </c>
      <c r="C33" s="8" t="s">
        <v>60</v>
      </c>
      <c r="D33" s="9">
        <v>861.82</v>
      </c>
      <c r="E33" s="10"/>
      <c r="F33" s="10"/>
      <c r="G33" s="10"/>
      <c r="H33" s="10"/>
      <c r="I33" s="10"/>
      <c r="J33" s="10"/>
      <c r="K33" s="10"/>
      <c r="L33" s="10"/>
      <c r="M33" s="8" t="s">
        <v>73</v>
      </c>
      <c r="N33" s="5" t="s">
        <v>74</v>
      </c>
      <c r="O33" s="5" t="s">
        <v>52</v>
      </c>
      <c r="P33" s="5" t="s">
        <v>52</v>
      </c>
      <c r="Q33" s="5" t="s">
        <v>92</v>
      </c>
      <c r="R33" s="5" t="s">
        <v>63</v>
      </c>
      <c r="S33" s="5" t="s">
        <v>64</v>
      </c>
      <c r="T33" s="5" t="s">
        <v>64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5" t="s">
        <v>52</v>
      </c>
      <c r="AS33" s="5" t="s">
        <v>52</v>
      </c>
      <c r="AT33" s="1"/>
      <c r="AU33" s="5" t="s">
        <v>95</v>
      </c>
      <c r="AV33" s="1">
        <v>10</v>
      </c>
    </row>
    <row r="34" spans="1:48" ht="28.5" customHeight="1" x14ac:dyDescent="0.3">
      <c r="A34" s="8" t="s">
        <v>76</v>
      </c>
      <c r="B34" s="8" t="s">
        <v>77</v>
      </c>
      <c r="C34" s="8" t="s">
        <v>60</v>
      </c>
      <c r="D34" s="9">
        <v>125.21</v>
      </c>
      <c r="E34" s="10"/>
      <c r="F34" s="10"/>
      <c r="G34" s="10"/>
      <c r="H34" s="10"/>
      <c r="I34" s="10"/>
      <c r="J34" s="10"/>
      <c r="K34" s="10"/>
      <c r="L34" s="10"/>
      <c r="M34" s="8" t="s">
        <v>78</v>
      </c>
      <c r="N34" s="5" t="s">
        <v>79</v>
      </c>
      <c r="O34" s="5" t="s">
        <v>52</v>
      </c>
      <c r="P34" s="5" t="s">
        <v>52</v>
      </c>
      <c r="Q34" s="5" t="s">
        <v>92</v>
      </c>
      <c r="R34" s="5" t="s">
        <v>63</v>
      </c>
      <c r="S34" s="5" t="s">
        <v>64</v>
      </c>
      <c r="T34" s="5" t="s">
        <v>64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5" t="s">
        <v>52</v>
      </c>
      <c r="AS34" s="5" t="s">
        <v>52</v>
      </c>
      <c r="AT34" s="1"/>
      <c r="AU34" s="5" t="s">
        <v>96</v>
      </c>
      <c r="AV34" s="1">
        <v>11</v>
      </c>
    </row>
    <row r="35" spans="1:48" ht="28.5" customHeight="1" x14ac:dyDescent="0.3">
      <c r="A35" s="8" t="s">
        <v>81</v>
      </c>
      <c r="B35" s="8" t="s">
        <v>82</v>
      </c>
      <c r="C35" s="8" t="s">
        <v>83</v>
      </c>
      <c r="D35" s="9">
        <v>16</v>
      </c>
      <c r="E35" s="10"/>
      <c r="F35" s="10"/>
      <c r="G35" s="10"/>
      <c r="H35" s="10"/>
      <c r="I35" s="10"/>
      <c r="J35" s="10"/>
      <c r="K35" s="10"/>
      <c r="L35" s="10"/>
      <c r="M35" s="8" t="s">
        <v>84</v>
      </c>
      <c r="N35" s="5" t="s">
        <v>85</v>
      </c>
      <c r="O35" s="5" t="s">
        <v>52</v>
      </c>
      <c r="P35" s="5" t="s">
        <v>52</v>
      </c>
      <c r="Q35" s="5" t="s">
        <v>92</v>
      </c>
      <c r="R35" s="5" t="s">
        <v>63</v>
      </c>
      <c r="S35" s="5" t="s">
        <v>64</v>
      </c>
      <c r="T35" s="5" t="s">
        <v>64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5" t="s">
        <v>52</v>
      </c>
      <c r="AS35" s="5" t="s">
        <v>52</v>
      </c>
      <c r="AT35" s="1"/>
      <c r="AU35" s="5" t="s">
        <v>97</v>
      </c>
      <c r="AV35" s="1">
        <v>14</v>
      </c>
    </row>
    <row r="36" spans="1:48" ht="28.5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48" ht="28.5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48" ht="28.5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48" ht="28.5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28.5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28.5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28.5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28.5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28.5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28.5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28.5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28.5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28.5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28.5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28.5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28.5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28.5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8" ht="28.5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8" ht="28.5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8" ht="28.5" customHeight="1" x14ac:dyDescent="0.3">
      <c r="A55" s="9" t="s">
        <v>87</v>
      </c>
      <c r="B55" s="9"/>
      <c r="C55" s="9"/>
      <c r="D55" s="9"/>
      <c r="E55" s="9"/>
      <c r="F55" s="10"/>
      <c r="G55" s="9"/>
      <c r="H55" s="10"/>
      <c r="I55" s="9"/>
      <c r="J55" s="10"/>
      <c r="K55" s="9"/>
      <c r="L55" s="10"/>
      <c r="M55" s="9"/>
      <c r="N55" t="s">
        <v>88</v>
      </c>
    </row>
    <row r="56" spans="1:48" ht="28.5" customHeight="1" x14ac:dyDescent="0.3">
      <c r="A56" s="8" t="s">
        <v>100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1"/>
      <c r="O56" s="1"/>
      <c r="P56" s="1"/>
      <c r="Q56" s="5" t="s">
        <v>101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ht="28.5" customHeight="1" x14ac:dyDescent="0.3">
      <c r="A57" s="8" t="s">
        <v>58</v>
      </c>
      <c r="B57" s="8" t="s">
        <v>59</v>
      </c>
      <c r="C57" s="8" t="s">
        <v>60</v>
      </c>
      <c r="D57" s="9">
        <v>125.21</v>
      </c>
      <c r="E57" s="10"/>
      <c r="F57" s="10"/>
      <c r="G57" s="10"/>
      <c r="H57" s="10"/>
      <c r="I57" s="10"/>
      <c r="J57" s="10"/>
      <c r="K57" s="10"/>
      <c r="L57" s="10"/>
      <c r="M57" s="8" t="s">
        <v>61</v>
      </c>
      <c r="N57" s="5" t="s">
        <v>62</v>
      </c>
      <c r="O57" s="5" t="s">
        <v>52</v>
      </c>
      <c r="P57" s="5" t="s">
        <v>52</v>
      </c>
      <c r="Q57" s="5" t="s">
        <v>101</v>
      </c>
      <c r="R57" s="5" t="s">
        <v>63</v>
      </c>
      <c r="S57" s="5" t="s">
        <v>64</v>
      </c>
      <c r="T57" s="5" t="s">
        <v>64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5" t="s">
        <v>52</v>
      </c>
      <c r="AS57" s="5" t="s">
        <v>52</v>
      </c>
      <c r="AT57" s="1"/>
      <c r="AU57" s="5" t="s">
        <v>102</v>
      </c>
      <c r="AV57" s="1">
        <v>32</v>
      </c>
    </row>
    <row r="58" spans="1:48" ht="28.5" customHeight="1" x14ac:dyDescent="0.3">
      <c r="A58" s="8" t="s">
        <v>66</v>
      </c>
      <c r="B58" s="8" t="s">
        <v>67</v>
      </c>
      <c r="C58" s="8" t="s">
        <v>60</v>
      </c>
      <c r="D58" s="9">
        <v>125.21</v>
      </c>
      <c r="E58" s="10"/>
      <c r="F58" s="10"/>
      <c r="G58" s="10"/>
      <c r="H58" s="10"/>
      <c r="I58" s="10"/>
      <c r="J58" s="10"/>
      <c r="K58" s="10"/>
      <c r="L58" s="10"/>
      <c r="M58" s="8" t="s">
        <v>68</v>
      </c>
      <c r="N58" s="5" t="s">
        <v>69</v>
      </c>
      <c r="O58" s="5" t="s">
        <v>52</v>
      </c>
      <c r="P58" s="5" t="s">
        <v>52</v>
      </c>
      <c r="Q58" s="5" t="s">
        <v>101</v>
      </c>
      <c r="R58" s="5" t="s">
        <v>63</v>
      </c>
      <c r="S58" s="5" t="s">
        <v>64</v>
      </c>
      <c r="T58" s="5" t="s">
        <v>64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5" t="s">
        <v>52</v>
      </c>
      <c r="AS58" s="5" t="s">
        <v>52</v>
      </c>
      <c r="AT58" s="1"/>
      <c r="AU58" s="5" t="s">
        <v>103</v>
      </c>
      <c r="AV58" s="1">
        <v>21</v>
      </c>
    </row>
    <row r="59" spans="1:48" ht="28.5" customHeight="1" x14ac:dyDescent="0.3">
      <c r="A59" s="8" t="s">
        <v>71</v>
      </c>
      <c r="B59" s="8" t="s">
        <v>72</v>
      </c>
      <c r="C59" s="8" t="s">
        <v>60</v>
      </c>
      <c r="D59" s="9">
        <v>861.82</v>
      </c>
      <c r="E59" s="10"/>
      <c r="F59" s="10"/>
      <c r="G59" s="10"/>
      <c r="H59" s="10"/>
      <c r="I59" s="10"/>
      <c r="J59" s="10"/>
      <c r="K59" s="10"/>
      <c r="L59" s="10"/>
      <c r="M59" s="8" t="s">
        <v>73</v>
      </c>
      <c r="N59" s="5" t="s">
        <v>74</v>
      </c>
      <c r="O59" s="5" t="s">
        <v>52</v>
      </c>
      <c r="P59" s="5" t="s">
        <v>52</v>
      </c>
      <c r="Q59" s="5" t="s">
        <v>101</v>
      </c>
      <c r="R59" s="5" t="s">
        <v>63</v>
      </c>
      <c r="S59" s="5" t="s">
        <v>64</v>
      </c>
      <c r="T59" s="5" t="s">
        <v>64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5" t="s">
        <v>52</v>
      </c>
      <c r="AS59" s="5" t="s">
        <v>52</v>
      </c>
      <c r="AT59" s="1"/>
      <c r="AU59" s="5" t="s">
        <v>104</v>
      </c>
      <c r="AV59" s="1">
        <v>22</v>
      </c>
    </row>
    <row r="60" spans="1:48" ht="28.5" customHeight="1" x14ac:dyDescent="0.3">
      <c r="A60" s="8" t="s">
        <v>76</v>
      </c>
      <c r="B60" s="8" t="s">
        <v>77</v>
      </c>
      <c r="C60" s="8" t="s">
        <v>60</v>
      </c>
      <c r="D60" s="9">
        <v>125.21</v>
      </c>
      <c r="E60" s="10"/>
      <c r="F60" s="10"/>
      <c r="G60" s="10"/>
      <c r="H60" s="10"/>
      <c r="I60" s="10"/>
      <c r="J60" s="10"/>
      <c r="K60" s="10"/>
      <c r="L60" s="10"/>
      <c r="M60" s="8" t="s">
        <v>78</v>
      </c>
      <c r="N60" s="5" t="s">
        <v>79</v>
      </c>
      <c r="O60" s="5" t="s">
        <v>52</v>
      </c>
      <c r="P60" s="5" t="s">
        <v>52</v>
      </c>
      <c r="Q60" s="5" t="s">
        <v>101</v>
      </c>
      <c r="R60" s="5" t="s">
        <v>63</v>
      </c>
      <c r="S60" s="5" t="s">
        <v>64</v>
      </c>
      <c r="T60" s="5" t="s">
        <v>64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5" t="s">
        <v>52</v>
      </c>
      <c r="AS60" s="5" t="s">
        <v>52</v>
      </c>
      <c r="AT60" s="1"/>
      <c r="AU60" s="5" t="s">
        <v>105</v>
      </c>
      <c r="AV60" s="1">
        <v>23</v>
      </c>
    </row>
    <row r="61" spans="1:48" ht="28.5" customHeight="1" x14ac:dyDescent="0.3">
      <c r="A61" s="8" t="s">
        <v>81</v>
      </c>
      <c r="B61" s="8" t="s">
        <v>82</v>
      </c>
      <c r="C61" s="8" t="s">
        <v>83</v>
      </c>
      <c r="D61" s="9">
        <v>16</v>
      </c>
      <c r="E61" s="10"/>
      <c r="F61" s="10"/>
      <c r="G61" s="10"/>
      <c r="H61" s="10"/>
      <c r="I61" s="10"/>
      <c r="J61" s="10"/>
      <c r="K61" s="10"/>
      <c r="L61" s="10"/>
      <c r="M61" s="8" t="s">
        <v>84</v>
      </c>
      <c r="N61" s="5" t="s">
        <v>85</v>
      </c>
      <c r="O61" s="5" t="s">
        <v>52</v>
      </c>
      <c r="P61" s="5" t="s">
        <v>52</v>
      </c>
      <c r="Q61" s="5" t="s">
        <v>101</v>
      </c>
      <c r="R61" s="5" t="s">
        <v>63</v>
      </c>
      <c r="S61" s="5" t="s">
        <v>64</v>
      </c>
      <c r="T61" s="5" t="s">
        <v>64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5" t="s">
        <v>52</v>
      </c>
      <c r="AS61" s="5" t="s">
        <v>52</v>
      </c>
      <c r="AT61" s="1"/>
      <c r="AU61" s="5" t="s">
        <v>106</v>
      </c>
      <c r="AV61" s="1">
        <v>24</v>
      </c>
    </row>
    <row r="62" spans="1:48" ht="28.5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28.5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28.5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28.5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ht="28.5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ht="28.5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28.5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ht="28.5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ht="28.5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ht="28.5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ht="28.5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ht="28.5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ht="28.5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ht="28.5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ht="28.5" customHeight="1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ht="28.5" customHeight="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28.5" customHeight="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ht="28.5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ht="28.5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28.5" customHeight="1" x14ac:dyDescent="0.3">
      <c r="A81" s="9" t="s">
        <v>87</v>
      </c>
      <c r="B81" s="9"/>
      <c r="C81" s="9"/>
      <c r="D81" s="9"/>
      <c r="E81" s="9"/>
      <c r="F81" s="10"/>
      <c r="G81" s="9"/>
      <c r="H81" s="10"/>
      <c r="I81" s="9"/>
      <c r="J81" s="10"/>
      <c r="K81" s="9"/>
      <c r="L81" s="10"/>
      <c r="M81" s="9"/>
      <c r="N81" t="s">
        <v>88</v>
      </c>
    </row>
    <row r="82" spans="1:48" ht="28.5" customHeight="1" x14ac:dyDescent="0.3">
      <c r="A82" s="8" t="s">
        <v>109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1"/>
      <c r="O82" s="1"/>
      <c r="P82" s="1"/>
      <c r="Q82" s="5" t="s">
        <v>110</v>
      </c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 ht="28.5" customHeight="1" x14ac:dyDescent="0.3">
      <c r="A83" s="8" t="s">
        <v>58</v>
      </c>
      <c r="B83" s="8" t="s">
        <v>59</v>
      </c>
      <c r="C83" s="8" t="s">
        <v>60</v>
      </c>
      <c r="D83" s="9">
        <v>128.04</v>
      </c>
      <c r="E83" s="10"/>
      <c r="F83" s="10"/>
      <c r="G83" s="10"/>
      <c r="H83" s="10"/>
      <c r="I83" s="10"/>
      <c r="J83" s="10"/>
      <c r="K83" s="10"/>
      <c r="L83" s="10"/>
      <c r="M83" s="8" t="s">
        <v>61</v>
      </c>
      <c r="N83" s="5" t="s">
        <v>62</v>
      </c>
      <c r="O83" s="5" t="s">
        <v>52</v>
      </c>
      <c r="P83" s="5" t="s">
        <v>52</v>
      </c>
      <c r="Q83" s="5" t="s">
        <v>110</v>
      </c>
      <c r="R83" s="5" t="s">
        <v>63</v>
      </c>
      <c r="S83" s="5" t="s">
        <v>64</v>
      </c>
      <c r="T83" s="5" t="s">
        <v>64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5" t="s">
        <v>52</v>
      </c>
      <c r="AS83" s="5" t="s">
        <v>52</v>
      </c>
      <c r="AT83" s="1"/>
      <c r="AU83" s="5" t="s">
        <v>111</v>
      </c>
      <c r="AV83" s="1">
        <v>31</v>
      </c>
    </row>
    <row r="84" spans="1:48" ht="28.5" customHeight="1" x14ac:dyDescent="0.3">
      <c r="A84" s="8" t="s">
        <v>66</v>
      </c>
      <c r="B84" s="8" t="s">
        <v>67</v>
      </c>
      <c r="C84" s="8" t="s">
        <v>60</v>
      </c>
      <c r="D84" s="9">
        <v>128.04</v>
      </c>
      <c r="E84" s="10"/>
      <c r="F84" s="10"/>
      <c r="G84" s="10"/>
      <c r="H84" s="10"/>
      <c r="I84" s="10"/>
      <c r="J84" s="10"/>
      <c r="K84" s="10"/>
      <c r="L84" s="10"/>
      <c r="M84" s="8" t="s">
        <v>68</v>
      </c>
      <c r="N84" s="5" t="s">
        <v>69</v>
      </c>
      <c r="O84" s="5" t="s">
        <v>52</v>
      </c>
      <c r="P84" s="5" t="s">
        <v>52</v>
      </c>
      <c r="Q84" s="5" t="s">
        <v>110</v>
      </c>
      <c r="R84" s="5" t="s">
        <v>63</v>
      </c>
      <c r="S84" s="5" t="s">
        <v>64</v>
      </c>
      <c r="T84" s="5" t="s">
        <v>64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5" t="s">
        <v>52</v>
      </c>
      <c r="AS84" s="5" t="s">
        <v>52</v>
      </c>
      <c r="AT84" s="1"/>
      <c r="AU84" s="5" t="s">
        <v>112</v>
      </c>
      <c r="AV84" s="1">
        <v>25</v>
      </c>
    </row>
    <row r="85" spans="1:48" ht="28.5" customHeight="1" x14ac:dyDescent="0.3">
      <c r="A85" s="8" t="s">
        <v>71</v>
      </c>
      <c r="B85" s="8" t="s">
        <v>72</v>
      </c>
      <c r="C85" s="8" t="s">
        <v>60</v>
      </c>
      <c r="D85" s="9">
        <v>858.23</v>
      </c>
      <c r="E85" s="10"/>
      <c r="F85" s="10"/>
      <c r="G85" s="10"/>
      <c r="H85" s="10"/>
      <c r="I85" s="10"/>
      <c r="J85" s="10"/>
      <c r="K85" s="10"/>
      <c r="L85" s="10"/>
      <c r="M85" s="8" t="s">
        <v>73</v>
      </c>
      <c r="N85" s="5" t="s">
        <v>74</v>
      </c>
      <c r="O85" s="5" t="s">
        <v>52</v>
      </c>
      <c r="P85" s="5" t="s">
        <v>52</v>
      </c>
      <c r="Q85" s="5" t="s">
        <v>110</v>
      </c>
      <c r="R85" s="5" t="s">
        <v>63</v>
      </c>
      <c r="S85" s="5" t="s">
        <v>64</v>
      </c>
      <c r="T85" s="5" t="s">
        <v>64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5" t="s">
        <v>52</v>
      </c>
      <c r="AS85" s="5" t="s">
        <v>52</v>
      </c>
      <c r="AT85" s="1"/>
      <c r="AU85" s="5" t="s">
        <v>113</v>
      </c>
      <c r="AV85" s="1">
        <v>26</v>
      </c>
    </row>
    <row r="86" spans="1:48" ht="28.5" customHeight="1" x14ac:dyDescent="0.3">
      <c r="A86" s="8" t="s">
        <v>76</v>
      </c>
      <c r="B86" s="8" t="s">
        <v>77</v>
      </c>
      <c r="C86" s="8" t="s">
        <v>60</v>
      </c>
      <c r="D86" s="9">
        <v>128.04</v>
      </c>
      <c r="E86" s="10"/>
      <c r="F86" s="10"/>
      <c r="G86" s="10"/>
      <c r="H86" s="10"/>
      <c r="I86" s="10"/>
      <c r="J86" s="10"/>
      <c r="K86" s="10"/>
      <c r="L86" s="10"/>
      <c r="M86" s="8" t="s">
        <v>78</v>
      </c>
      <c r="N86" s="5" t="s">
        <v>79</v>
      </c>
      <c r="O86" s="5" t="s">
        <v>52</v>
      </c>
      <c r="P86" s="5" t="s">
        <v>52</v>
      </c>
      <c r="Q86" s="5" t="s">
        <v>110</v>
      </c>
      <c r="R86" s="5" t="s">
        <v>63</v>
      </c>
      <c r="S86" s="5" t="s">
        <v>64</v>
      </c>
      <c r="T86" s="5" t="s">
        <v>64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5" t="s">
        <v>52</v>
      </c>
      <c r="AS86" s="5" t="s">
        <v>52</v>
      </c>
      <c r="AT86" s="1"/>
      <c r="AU86" s="5" t="s">
        <v>114</v>
      </c>
      <c r="AV86" s="1">
        <v>27</v>
      </c>
    </row>
    <row r="87" spans="1:48" ht="28.5" customHeight="1" x14ac:dyDescent="0.3">
      <c r="A87" s="8" t="s">
        <v>81</v>
      </c>
      <c r="B87" s="8" t="s">
        <v>82</v>
      </c>
      <c r="C87" s="8" t="s">
        <v>83</v>
      </c>
      <c r="D87" s="9">
        <v>16</v>
      </c>
      <c r="E87" s="10"/>
      <c r="F87" s="10"/>
      <c r="G87" s="10"/>
      <c r="H87" s="10"/>
      <c r="I87" s="10"/>
      <c r="J87" s="10"/>
      <c r="K87" s="10"/>
      <c r="L87" s="10"/>
      <c r="M87" s="8" t="s">
        <v>84</v>
      </c>
      <c r="N87" s="5" t="s">
        <v>85</v>
      </c>
      <c r="O87" s="5" t="s">
        <v>52</v>
      </c>
      <c r="P87" s="5" t="s">
        <v>52</v>
      </c>
      <c r="Q87" s="5" t="s">
        <v>110</v>
      </c>
      <c r="R87" s="5" t="s">
        <v>63</v>
      </c>
      <c r="S87" s="5" t="s">
        <v>64</v>
      </c>
      <c r="T87" s="5" t="s">
        <v>64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5" t="s">
        <v>52</v>
      </c>
      <c r="AS87" s="5" t="s">
        <v>52</v>
      </c>
      <c r="AT87" s="1"/>
      <c r="AU87" s="5" t="s">
        <v>115</v>
      </c>
      <c r="AV87" s="1">
        <v>28</v>
      </c>
    </row>
    <row r="88" spans="1:48" ht="28.5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48" ht="28.5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48" ht="28.5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28.5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28.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28.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28.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28.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28.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4" ht="28.5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4" ht="28.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4" ht="28.5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4" ht="28.5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4" ht="28.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4" ht="28.5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4" ht="28.5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4" ht="28.5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4" ht="28.5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4" ht="28.5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4" ht="28.5" customHeight="1" x14ac:dyDescent="0.3">
      <c r="A107" s="9" t="s">
        <v>87</v>
      </c>
      <c r="B107" s="9"/>
      <c r="C107" s="9"/>
      <c r="D107" s="9"/>
      <c r="E107" s="9"/>
      <c r="F107" s="10"/>
      <c r="G107" s="9"/>
      <c r="H107" s="10"/>
      <c r="I107" s="9"/>
      <c r="J107" s="10"/>
      <c r="K107" s="9"/>
      <c r="L107" s="10"/>
      <c r="M107" s="9"/>
      <c r="N107" t="s">
        <v>88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3" type="noConversion"/>
  <pageMargins left="0.78740157480314965" right="0" top="0.39370078740157483" bottom="0.39370078740157483" header="0" footer="0"/>
  <pageSetup paperSize="9" scale="64" fitToHeight="0" orientation="landscape" r:id="rId1"/>
  <headerFooter>
    <oddFooter>&amp;C&amp;P</oddFooter>
  </headerFooter>
  <rowBreaks count="4" manualBreakCount="4">
    <brk id="29" max="16383" man="1"/>
    <brk id="55" max="16383" man="1"/>
    <brk id="81" max="16383" man="1"/>
    <brk id="1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H27" sqref="H27"/>
    </sheetView>
  </sheetViews>
  <sheetFormatPr defaultRowHeight="16.5" x14ac:dyDescent="0.3"/>
  <sheetData>
    <row r="1" spans="1:7" x14ac:dyDescent="0.3">
      <c r="A1" t="s">
        <v>180</v>
      </c>
    </row>
    <row r="2" spans="1:7" x14ac:dyDescent="0.3">
      <c r="A2" s="2" t="s">
        <v>181</v>
      </c>
      <c r="B2" t="s">
        <v>117</v>
      </c>
    </row>
    <row r="3" spans="1:7" x14ac:dyDescent="0.3">
      <c r="A3" s="2" t="s">
        <v>182</v>
      </c>
      <c r="B3" t="s">
        <v>183</v>
      </c>
    </row>
    <row r="4" spans="1:7" x14ac:dyDescent="0.3">
      <c r="A4" s="2" t="s">
        <v>184</v>
      </c>
      <c r="B4">
        <v>5</v>
      </c>
    </row>
    <row r="5" spans="1:7" x14ac:dyDescent="0.3">
      <c r="A5" s="2" t="s">
        <v>185</v>
      </c>
      <c r="B5">
        <v>5</v>
      </c>
    </row>
    <row r="6" spans="1:7" x14ac:dyDescent="0.3">
      <c r="A6" s="2" t="s">
        <v>186</v>
      </c>
      <c r="B6" t="s">
        <v>187</v>
      </c>
    </row>
    <row r="7" spans="1:7" x14ac:dyDescent="0.3">
      <c r="A7" s="2" t="s">
        <v>188</v>
      </c>
      <c r="B7" t="s">
        <v>189</v>
      </c>
      <c r="C7" t="s">
        <v>63</v>
      </c>
    </row>
    <row r="8" spans="1:7" x14ac:dyDescent="0.3">
      <c r="A8" s="2" t="s">
        <v>190</v>
      </c>
      <c r="B8" t="s">
        <v>189</v>
      </c>
      <c r="C8">
        <v>2</v>
      </c>
    </row>
    <row r="9" spans="1:7" x14ac:dyDescent="0.3">
      <c r="A9" s="2" t="s">
        <v>191</v>
      </c>
      <c r="B9" t="s">
        <v>118</v>
      </c>
      <c r="C9" t="s">
        <v>119</v>
      </c>
      <c r="D9" t="s">
        <v>120</v>
      </c>
      <c r="E9" t="s">
        <v>121</v>
      </c>
      <c r="F9" t="s">
        <v>122</v>
      </c>
      <c r="G9" t="s">
        <v>192</v>
      </c>
    </row>
    <row r="10" spans="1:7" x14ac:dyDescent="0.3">
      <c r="A10" s="2" t="s">
        <v>193</v>
      </c>
      <c r="B10">
        <v>1172</v>
      </c>
      <c r="C10">
        <v>0</v>
      </c>
      <c r="D10">
        <v>0</v>
      </c>
    </row>
    <row r="11" spans="1:7" x14ac:dyDescent="0.3">
      <c r="A11" s="2" t="s">
        <v>194</v>
      </c>
      <c r="B11" t="s">
        <v>195</v>
      </c>
      <c r="C11">
        <v>4</v>
      </c>
    </row>
    <row r="12" spans="1:7" x14ac:dyDescent="0.3">
      <c r="A12" s="2" t="s">
        <v>196</v>
      </c>
      <c r="B12" t="s">
        <v>195</v>
      </c>
      <c r="C12">
        <v>4</v>
      </c>
    </row>
    <row r="13" spans="1:7" x14ac:dyDescent="0.3">
      <c r="A13" s="2" t="s">
        <v>197</v>
      </c>
      <c r="B13" t="s">
        <v>195</v>
      </c>
      <c r="C13">
        <v>3</v>
      </c>
    </row>
    <row r="14" spans="1:7" x14ac:dyDescent="0.3">
      <c r="A14" s="2" t="s">
        <v>198</v>
      </c>
      <c r="B14" t="s">
        <v>189</v>
      </c>
      <c r="C14">
        <v>5</v>
      </c>
    </row>
    <row r="15" spans="1:7" x14ac:dyDescent="0.3">
      <c r="A15" s="2" t="s">
        <v>199</v>
      </c>
      <c r="B15" t="s">
        <v>117</v>
      </c>
      <c r="C15" t="s">
        <v>200</v>
      </c>
      <c r="D15" t="s">
        <v>200</v>
      </c>
      <c r="E15" t="s">
        <v>200</v>
      </c>
      <c r="F15">
        <v>1</v>
      </c>
    </row>
    <row r="16" spans="1:7" x14ac:dyDescent="0.3">
      <c r="A16" s="2" t="s">
        <v>201</v>
      </c>
      <c r="B16">
        <v>1.1100000000000001</v>
      </c>
      <c r="C16">
        <v>1.1200000000000001</v>
      </c>
    </row>
    <row r="17" spans="1:13" x14ac:dyDescent="0.3">
      <c r="A17" s="2" t="s">
        <v>202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2" t="s">
        <v>203</v>
      </c>
      <c r="B18">
        <v>1.25</v>
      </c>
      <c r="C18">
        <v>1.071</v>
      </c>
    </row>
    <row r="19" spans="1:13" x14ac:dyDescent="0.3">
      <c r="A19" s="2" t="s">
        <v>204</v>
      </c>
    </row>
    <row r="21" spans="1:13" x14ac:dyDescent="0.3">
      <c r="A21" t="s">
        <v>205</v>
      </c>
      <c r="B21" t="s">
        <v>206</v>
      </c>
      <c r="C21" t="s">
        <v>207</v>
      </c>
    </row>
    <row r="22" spans="1:13" x14ac:dyDescent="0.3">
      <c r="A22">
        <v>1</v>
      </c>
      <c r="B22" t="s">
        <v>208</v>
      </c>
      <c r="C22" t="s">
        <v>135</v>
      </c>
    </row>
    <row r="23" spans="1:13" x14ac:dyDescent="0.3">
      <c r="A23">
        <v>2</v>
      </c>
      <c r="B23" t="s">
        <v>209</v>
      </c>
      <c r="C23" t="s">
        <v>210</v>
      </c>
    </row>
    <row r="24" spans="1:13" x14ac:dyDescent="0.3">
      <c r="A24">
        <v>3</v>
      </c>
      <c r="B24" t="s">
        <v>211</v>
      </c>
      <c r="C24" t="s">
        <v>212</v>
      </c>
    </row>
    <row r="25" spans="1:13" x14ac:dyDescent="0.3">
      <c r="A25">
        <v>4</v>
      </c>
      <c r="B25" t="s">
        <v>213</v>
      </c>
      <c r="C25" t="s">
        <v>214</v>
      </c>
    </row>
    <row r="26" spans="1:13" x14ac:dyDescent="0.3">
      <c r="A26">
        <v>5</v>
      </c>
      <c r="B26" t="s">
        <v>215</v>
      </c>
    </row>
    <row r="27" spans="1:13" x14ac:dyDescent="0.3">
      <c r="A27">
        <v>6</v>
      </c>
      <c r="B27" t="s">
        <v>216</v>
      </c>
    </row>
    <row r="28" spans="1:13" x14ac:dyDescent="0.3">
      <c r="A28">
        <v>7</v>
      </c>
      <c r="B28" t="s">
        <v>216</v>
      </c>
    </row>
    <row r="29" spans="1:13" x14ac:dyDescent="0.3">
      <c r="A29">
        <v>8</v>
      </c>
      <c r="B29" t="s">
        <v>216</v>
      </c>
    </row>
    <row r="30" spans="1:13" x14ac:dyDescent="0.3">
      <c r="A30">
        <v>9</v>
      </c>
      <c r="B30" t="s">
        <v>216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NIE</cp:lastModifiedBy>
  <dcterms:created xsi:type="dcterms:W3CDTF">2016-06-30T05:22:31Z</dcterms:created>
  <dcterms:modified xsi:type="dcterms:W3CDTF">2016-08-16T08:18:29Z</dcterms:modified>
</cp:coreProperties>
</file>